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90" windowWidth="11475" windowHeight="4680"/>
  </bookViews>
  <sheets>
    <sheet name="XLS001_201321402177153446IES201" sheetId="1" r:id="rId1"/>
    <sheet name="Resenha" sheetId="2" r:id="rId2"/>
  </sheets>
  <definedNames>
    <definedName name="_xlnm._FilterDatabase" localSheetId="0" hidden="1">XLS001_201321402177153446IES201!$A$1:$L$1</definedName>
  </definedNames>
  <calcPr calcId="125725"/>
</workbook>
</file>

<file path=xl/calcChain.xml><?xml version="1.0" encoding="utf-8"?>
<calcChain xmlns="http://schemas.openxmlformats.org/spreadsheetml/2006/main">
  <c r="L3" i="1"/>
  <c r="L4"/>
  <c r="L5"/>
  <c r="L6"/>
  <c r="L7"/>
  <c r="L8"/>
  <c r="L9"/>
  <c r="L10"/>
  <c r="L11"/>
  <c r="L12"/>
  <c r="L13"/>
  <c r="L14"/>
  <c r="L15"/>
  <c r="L16"/>
  <c r="L17"/>
  <c r="L18"/>
  <c r="L19"/>
  <c r="L20"/>
  <c r="L21"/>
  <c r="L22"/>
  <c r="L23"/>
  <c r="L24"/>
  <c r="L25"/>
  <c r="L26"/>
  <c r="L27"/>
  <c r="L28"/>
  <c r="L29"/>
  <c r="L30"/>
  <c r="L31"/>
  <c r="L32"/>
  <c r="L33"/>
  <c r="L34"/>
  <c r="L35"/>
  <c r="L36"/>
  <c r="L37"/>
  <c r="L38"/>
  <c r="L39"/>
  <c r="L40"/>
  <c r="L41"/>
  <c r="L42"/>
  <c r="L43"/>
  <c r="L44"/>
  <c r="L45"/>
  <c r="L46"/>
  <c r="L47"/>
  <c r="L48"/>
  <c r="L49"/>
  <c r="L50"/>
  <c r="L51"/>
  <c r="L52"/>
  <c r="L53"/>
  <c r="L54"/>
  <c r="L2"/>
  <c r="H35"/>
  <c r="K36" i="2"/>
  <c r="K39"/>
  <c r="H4"/>
  <c r="H5"/>
  <c r="H6"/>
  <c r="H7"/>
  <c r="H8"/>
  <c r="H9"/>
  <c r="H10"/>
  <c r="H11"/>
  <c r="H12"/>
  <c r="H13"/>
  <c r="H14"/>
  <c r="H15"/>
  <c r="H16"/>
  <c r="H17"/>
  <c r="H18"/>
  <c r="H19"/>
  <c r="H20"/>
  <c r="H21"/>
  <c r="H22"/>
  <c r="H23"/>
  <c r="H24"/>
  <c r="H25"/>
  <c r="H26"/>
  <c r="H27"/>
  <c r="H28"/>
  <c r="H29"/>
  <c r="H30"/>
  <c r="H31"/>
  <c r="H32"/>
  <c r="H33"/>
  <c r="H34"/>
  <c r="H35"/>
  <c r="H36"/>
  <c r="H37"/>
  <c r="H38"/>
  <c r="H39"/>
  <c r="H41"/>
  <c r="H42"/>
  <c r="H43"/>
  <c r="H44"/>
  <c r="H45"/>
  <c r="H46"/>
  <c r="H47"/>
  <c r="H48"/>
  <c r="H49"/>
  <c r="H50"/>
  <c r="H51"/>
  <c r="H52"/>
  <c r="H53"/>
  <c r="H54"/>
  <c r="H55"/>
  <c r="H3"/>
  <c r="E30" i="1"/>
  <c r="E3" l="1"/>
  <c r="E4"/>
  <c r="E5"/>
  <c r="E6"/>
  <c r="E7"/>
  <c r="E8"/>
  <c r="E9"/>
  <c r="E10"/>
  <c r="E11"/>
  <c r="E12"/>
  <c r="E13"/>
  <c r="E14"/>
  <c r="E15"/>
  <c r="E16"/>
  <c r="E17"/>
  <c r="E18"/>
  <c r="E19"/>
  <c r="E20"/>
  <c r="E21"/>
  <c r="E22"/>
  <c r="E23"/>
  <c r="E24"/>
  <c r="J24" s="1"/>
  <c r="E25"/>
  <c r="E26"/>
  <c r="E27"/>
  <c r="E28"/>
  <c r="E29"/>
  <c r="E31"/>
  <c r="E32"/>
  <c r="E33"/>
  <c r="E34"/>
  <c r="E35"/>
  <c r="J35" s="1"/>
  <c r="E36"/>
  <c r="E37"/>
  <c r="E38"/>
  <c r="E39"/>
  <c r="E40"/>
  <c r="E41"/>
  <c r="E42"/>
  <c r="E43"/>
  <c r="E44"/>
  <c r="E45"/>
  <c r="E46"/>
  <c r="E47"/>
  <c r="E48"/>
  <c r="E49"/>
  <c r="E50"/>
  <c r="J50" s="1"/>
  <c r="E51"/>
  <c r="E52"/>
  <c r="E53"/>
  <c r="E54"/>
  <c r="J54" s="1"/>
  <c r="E2"/>
  <c r="H9"/>
  <c r="H10"/>
  <c r="H11"/>
  <c r="J11" s="1"/>
  <c r="H12"/>
  <c r="H13"/>
  <c r="H14"/>
  <c r="H15"/>
  <c r="J15" s="1"/>
  <c r="H16"/>
  <c r="H17"/>
  <c r="H18"/>
  <c r="H19"/>
  <c r="J19" s="1"/>
  <c r="H20"/>
  <c r="H21"/>
  <c r="H22"/>
  <c r="H23"/>
  <c r="H24"/>
  <c r="H25"/>
  <c r="H26"/>
  <c r="J26" s="1"/>
  <c r="H27"/>
  <c r="H28"/>
  <c r="H29"/>
  <c r="H30"/>
  <c r="H31"/>
  <c r="H32"/>
  <c r="H33"/>
  <c r="H34"/>
  <c r="J34" s="1"/>
  <c r="H36"/>
  <c r="H37"/>
  <c r="H38"/>
  <c r="H39"/>
  <c r="H40"/>
  <c r="J40" s="1"/>
  <c r="H41"/>
  <c r="H42"/>
  <c r="H43"/>
  <c r="H44"/>
  <c r="H45"/>
  <c r="H46"/>
  <c r="H47"/>
  <c r="H48"/>
  <c r="H49"/>
  <c r="H50"/>
  <c r="H51"/>
  <c r="H52"/>
  <c r="H53"/>
  <c r="H54"/>
  <c r="H3"/>
  <c r="J3" s="1"/>
  <c r="H4"/>
  <c r="H5"/>
  <c r="H6"/>
  <c r="H7"/>
  <c r="H8"/>
  <c r="H2"/>
  <c r="J42" l="1"/>
  <c r="J33"/>
  <c r="J25"/>
  <c r="J21"/>
  <c r="J5"/>
  <c r="J37"/>
  <c r="J20"/>
  <c r="J16"/>
  <c r="J39"/>
  <c r="J44"/>
  <c r="J27"/>
  <c r="J4"/>
  <c r="J41"/>
  <c r="J29"/>
  <c r="J17"/>
  <c r="J9"/>
  <c r="J53"/>
  <c r="J51"/>
  <c r="J49"/>
  <c r="J48"/>
  <c r="J45"/>
  <c r="J43"/>
  <c r="J38"/>
  <c r="J36"/>
  <c r="J32"/>
  <c r="J31"/>
  <c r="J30"/>
  <c r="J23"/>
  <c r="J22"/>
  <c r="J18"/>
  <c r="J14"/>
  <c r="J13"/>
  <c r="J12"/>
  <c r="J10"/>
  <c r="J8"/>
  <c r="J7"/>
  <c r="J2"/>
  <c r="J52"/>
  <c r="J28"/>
  <c r="J6"/>
  <c r="J47"/>
  <c r="J46"/>
</calcChain>
</file>

<file path=xl/sharedStrings.xml><?xml version="1.0" encoding="utf-8"?>
<sst xmlns="http://schemas.openxmlformats.org/spreadsheetml/2006/main" count="136" uniqueCount="77">
  <si>
    <t>RA</t>
  </si>
  <si>
    <t xml:space="preserve">#1780781223003       </t>
  </si>
  <si>
    <t xml:space="preserve">#1780781323004       </t>
  </si>
  <si>
    <t xml:space="preserve">#1780781211006       </t>
  </si>
  <si>
    <t xml:space="preserve">#102403              </t>
  </si>
  <si>
    <t xml:space="preserve">#1780781223005       </t>
  </si>
  <si>
    <t xml:space="preserve">#112404              </t>
  </si>
  <si>
    <t xml:space="preserve">#112406              </t>
  </si>
  <si>
    <t xml:space="preserve">#91106               </t>
  </si>
  <si>
    <t xml:space="preserve">#1780781221010       </t>
  </si>
  <si>
    <t xml:space="preserve">#1780781223008       </t>
  </si>
  <si>
    <t xml:space="preserve">#1780781223045       </t>
  </si>
  <si>
    <t xml:space="preserve">#1780781223012       </t>
  </si>
  <si>
    <t xml:space="preserve">#1780781221015       </t>
  </si>
  <si>
    <t xml:space="preserve">#1780781223014       </t>
  </si>
  <si>
    <t xml:space="preserve">#1780781313010       </t>
  </si>
  <si>
    <t xml:space="preserve">#112414              </t>
  </si>
  <si>
    <t xml:space="preserve">#1780781223016       </t>
  </si>
  <si>
    <t xml:space="preserve">#1780781223017       </t>
  </si>
  <si>
    <t xml:space="preserve">#1780781223019       </t>
  </si>
  <si>
    <t xml:space="preserve">#102414              </t>
  </si>
  <si>
    <t xml:space="preserve">#1780781223021       </t>
  </si>
  <si>
    <t xml:space="preserve">#111415              </t>
  </si>
  <si>
    <t xml:space="preserve">#1780781223024       </t>
  </si>
  <si>
    <t xml:space="preserve">#102326              </t>
  </si>
  <si>
    <t xml:space="preserve">#1780781313019       </t>
  </si>
  <si>
    <t xml:space="preserve">#1780781223026       </t>
  </si>
  <si>
    <t xml:space="preserve">#1780781313046       </t>
  </si>
  <si>
    <t xml:space="preserve">#102428              </t>
  </si>
  <si>
    <t xml:space="preserve">#1780781213033       </t>
  </si>
  <si>
    <t xml:space="preserve">#1780781223032       </t>
  </si>
  <si>
    <t xml:space="preserve">#111421              </t>
  </si>
  <si>
    <t xml:space="preserve">#1780781223046       </t>
  </si>
  <si>
    <t xml:space="preserve">#1780781221037       </t>
  </si>
  <si>
    <t xml:space="preserve">#112428              </t>
  </si>
  <si>
    <t xml:space="preserve">#1780781313044       </t>
  </si>
  <si>
    <t xml:space="preserve">#1780781223047       </t>
  </si>
  <si>
    <t xml:space="preserve">#112431              </t>
  </si>
  <si>
    <t xml:space="preserve">#112433              </t>
  </si>
  <si>
    <t xml:space="preserve">#1780781223035       </t>
  </si>
  <si>
    <t xml:space="preserve">#1780781213046       </t>
  </si>
  <si>
    <t xml:space="preserve">#111431              </t>
  </si>
  <si>
    <t xml:space="preserve">#1780781223037       </t>
  </si>
  <si>
    <t xml:space="preserve">#82135               </t>
  </si>
  <si>
    <t xml:space="preserve">#1780781223038       </t>
  </si>
  <si>
    <t xml:space="preserve">#1780781223039       </t>
  </si>
  <si>
    <t xml:space="preserve">#1780781223040       </t>
  </si>
  <si>
    <t xml:space="preserve">#112437              </t>
  </si>
  <si>
    <t xml:space="preserve">#1780781223041       </t>
  </si>
  <si>
    <t xml:space="preserve">#1780781213043       </t>
  </si>
  <si>
    <t xml:space="preserve">#1780781323034       </t>
  </si>
  <si>
    <t xml:space="preserve">#1780781223043       </t>
  </si>
  <si>
    <t xml:space="preserve">#112436              </t>
  </si>
  <si>
    <t xml:space="preserve">#111440              </t>
  </si>
  <si>
    <t>Prova1</t>
  </si>
  <si>
    <t>Prova2</t>
  </si>
  <si>
    <t>Prova3</t>
  </si>
  <si>
    <t>Resenha1(30%)</t>
  </si>
  <si>
    <t>ResenhaFinal (70%)</t>
  </si>
  <si>
    <t>ProjetoInterdisciplinar</t>
  </si>
  <si>
    <t>Média</t>
  </si>
  <si>
    <t>Média Final</t>
  </si>
  <si>
    <t>Situação</t>
  </si>
  <si>
    <t>Resenha Total</t>
  </si>
  <si>
    <t>Provas</t>
  </si>
  <si>
    <t>Critérios</t>
  </si>
  <si>
    <t>Usou a Formatação pedida?</t>
  </si>
  <si>
    <t>A referência bibliográfica está correta?</t>
  </si>
  <si>
    <t>Fez a chamada dos 3 trabalhos no decorrer do texto</t>
  </si>
  <si>
    <t>As regras ABNT foram seguidas?</t>
  </si>
  <si>
    <t>Os tópicos da escrita estão de acordo com o modelo? (Resumo, palavras-chave, Introdução e Conclusão)</t>
  </si>
  <si>
    <t>O trabalho está bem escrito?</t>
  </si>
  <si>
    <t>Total</t>
  </si>
  <si>
    <t>0-1</t>
  </si>
  <si>
    <t>0-1,5</t>
  </si>
  <si>
    <t>np</t>
  </si>
  <si>
    <t>Faltas</t>
  </si>
</sst>
</file>

<file path=xl/styles.xml><?xml version="1.0" encoding="utf-8"?>
<styleSheet xmlns="http://schemas.openxmlformats.org/spreadsheetml/2006/main">
  <fonts count="1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14999847407452621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5">
    <xf numFmtId="0" fontId="0" fillId="0" borderId="0" xfId="0"/>
    <xf numFmtId="0" fontId="16" fillId="0" borderId="0" xfId="0" applyFont="1"/>
    <xf numFmtId="2" fontId="0" fillId="0" borderId="0" xfId="0" applyNumberFormat="1"/>
    <xf numFmtId="0" fontId="0" fillId="0" borderId="10" xfId="0" applyBorder="1"/>
    <xf numFmtId="0" fontId="16" fillId="0" borderId="10" xfId="0" applyFont="1" applyBorder="1" applyAlignment="1" applyProtection="1">
      <protection locked="0"/>
    </xf>
    <xf numFmtId="0" fontId="0" fillId="0" borderId="10" xfId="0" applyBorder="1" applyAlignment="1" applyProtection="1">
      <alignment wrapText="1"/>
      <protection locked="0"/>
    </xf>
    <xf numFmtId="0" fontId="0" fillId="0" borderId="10" xfId="0" applyFill="1" applyBorder="1" applyAlignment="1" applyProtection="1">
      <alignment wrapText="1"/>
      <protection locked="0"/>
    </xf>
    <xf numFmtId="0" fontId="16" fillId="0" borderId="11" xfId="0" applyFont="1" applyBorder="1" applyProtection="1">
      <protection locked="0"/>
    </xf>
    <xf numFmtId="0" fontId="0" fillId="0" borderId="10" xfId="0" applyBorder="1" applyProtection="1">
      <protection locked="0"/>
    </xf>
    <xf numFmtId="0" fontId="0" fillId="0" borderId="12" xfId="0" applyFill="1" applyBorder="1"/>
    <xf numFmtId="0" fontId="0" fillId="0" borderId="13" xfId="0" applyFill="1" applyBorder="1"/>
    <xf numFmtId="0" fontId="0" fillId="33" borderId="0" xfId="0" applyFill="1"/>
    <xf numFmtId="2" fontId="0" fillId="33" borderId="0" xfId="0" applyNumberFormat="1" applyFill="1"/>
    <xf numFmtId="0" fontId="0" fillId="33" borderId="12" xfId="0" applyFill="1" applyBorder="1"/>
    <xf numFmtId="0" fontId="0" fillId="33" borderId="13" xfId="0" applyFill="1" applyBorder="1"/>
  </cellXfs>
  <cellStyles count="42">
    <cellStyle name="20% - Ênfase1" xfId="19" builtinId="30" customBuiltin="1"/>
    <cellStyle name="20% - Ênfase2" xfId="23" builtinId="34" customBuiltin="1"/>
    <cellStyle name="20% - Ênfase3" xfId="27" builtinId="38" customBuiltin="1"/>
    <cellStyle name="20% - Ênfase4" xfId="31" builtinId="42" customBuiltin="1"/>
    <cellStyle name="20% - Ênfase5" xfId="35" builtinId="46" customBuiltin="1"/>
    <cellStyle name="20% - Ênfase6" xfId="39" builtinId="50" customBuiltin="1"/>
    <cellStyle name="40% - Ênfase1" xfId="20" builtinId="31" customBuiltin="1"/>
    <cellStyle name="40% - Ênfase2" xfId="24" builtinId="35" customBuiltin="1"/>
    <cellStyle name="40% - Ênfase3" xfId="28" builtinId="39" customBuiltin="1"/>
    <cellStyle name="40% - Ênfase4" xfId="32" builtinId="43" customBuiltin="1"/>
    <cellStyle name="40% - Ênfase5" xfId="36" builtinId="47" customBuiltin="1"/>
    <cellStyle name="40% - Ênfase6" xfId="40" builtinId="51" customBuiltin="1"/>
    <cellStyle name="60% - Ênfase1" xfId="21" builtinId="32" customBuiltin="1"/>
    <cellStyle name="60% - Ênfase2" xfId="25" builtinId="36" customBuiltin="1"/>
    <cellStyle name="60% - Ênfase3" xfId="29" builtinId="40" customBuiltin="1"/>
    <cellStyle name="60% - Ênfase4" xfId="33" builtinId="44" customBuiltin="1"/>
    <cellStyle name="60% - Ênfase5" xfId="37" builtinId="48" customBuiltin="1"/>
    <cellStyle name="60% - Ênfase6" xfId="41" builtinId="52" customBuiltin="1"/>
    <cellStyle name="Bom" xfId="6" builtinId="26" customBuiltin="1"/>
    <cellStyle name="Cálculo" xfId="11" builtinId="22" customBuiltin="1"/>
    <cellStyle name="Célula de Verificação" xfId="13" builtinId="23" customBuiltin="1"/>
    <cellStyle name="Célula Vinculada" xfId="12" builtinId="24" customBuiltin="1"/>
    <cellStyle name="Ênfase1" xfId="18" builtinId="29" customBuiltin="1"/>
    <cellStyle name="Ênfase2" xfId="22" builtinId="33" customBuiltin="1"/>
    <cellStyle name="Ênfase3" xfId="26" builtinId="37" customBuiltin="1"/>
    <cellStyle name="Ênfase4" xfId="30" builtinId="41" customBuiltin="1"/>
    <cellStyle name="Ênfase5" xfId="34" builtinId="45" customBuiltin="1"/>
    <cellStyle name="Ênfase6" xfId="38" builtinId="49" customBuiltin="1"/>
    <cellStyle name="Entrada" xfId="9" builtinId="20" customBuiltin="1"/>
    <cellStyle name="Incorreto" xfId="7" builtinId="27" customBuiltin="1"/>
    <cellStyle name="Neutra" xfId="8" builtinId="28" customBuiltin="1"/>
    <cellStyle name="Normal" xfId="0" builtinId="0"/>
    <cellStyle name="Nota" xfId="15" builtinId="10" customBuiltin="1"/>
    <cellStyle name="Saída" xfId="10" builtinId="21" customBuiltin="1"/>
    <cellStyle name="Texto de Aviso" xfId="14" builtinId="11" customBuiltin="1"/>
    <cellStyle name="Texto Explicativo" xfId="16" builtinId="53" customBuiltin="1"/>
    <cellStyle name="Título" xfId="1" builtinId="15" customBuiltin="1"/>
    <cellStyle name="Título 1" xfId="2" builtinId="16" customBuiltin="1"/>
    <cellStyle name="Título 2" xfId="3" builtinId="17" customBuiltin="1"/>
    <cellStyle name="Título 3" xfId="4" builtinId="18" customBuiltin="1"/>
    <cellStyle name="Título 4" xfId="5" builtinId="19" customBuiltin="1"/>
    <cellStyle name="Total" xfId="17" builtinId="25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54"/>
  <sheetViews>
    <sheetView tabSelected="1" workbookViewId="0">
      <pane ySplit="1" topLeftCell="A15" activePane="bottomLeft" state="frozen"/>
      <selection pane="bottomLeft" activeCell="K24" sqref="K24"/>
    </sheetView>
  </sheetViews>
  <sheetFormatPr defaultRowHeight="15"/>
  <cols>
    <col min="1" max="1" width="18.28515625" bestFit="1" customWidth="1"/>
    <col min="6" max="6" width="14.7109375" bestFit="1" customWidth="1"/>
    <col min="7" max="7" width="18.5703125" bestFit="1" customWidth="1"/>
    <col min="8" max="8" width="18.5703125" customWidth="1"/>
    <col min="9" max="9" width="21.42578125" bestFit="1" customWidth="1"/>
    <col min="11" max="11" width="14.85546875" customWidth="1"/>
    <col min="12" max="12" width="12.7109375" customWidth="1"/>
  </cols>
  <sheetData>
    <row r="1" spans="1:13">
      <c r="A1" s="1" t="s">
        <v>0</v>
      </c>
      <c r="B1" s="1" t="s">
        <v>54</v>
      </c>
      <c r="C1" s="1" t="s">
        <v>55</v>
      </c>
      <c r="D1" s="1" t="s">
        <v>56</v>
      </c>
      <c r="E1" s="1" t="s">
        <v>64</v>
      </c>
      <c r="F1" s="1" t="s">
        <v>57</v>
      </c>
      <c r="G1" s="1" t="s">
        <v>58</v>
      </c>
      <c r="H1" s="1" t="s">
        <v>63</v>
      </c>
      <c r="I1" s="1" t="s">
        <v>59</v>
      </c>
      <c r="J1" s="1" t="s">
        <v>60</v>
      </c>
      <c r="K1" s="1" t="s">
        <v>61</v>
      </c>
      <c r="L1" s="1" t="s">
        <v>62</v>
      </c>
      <c r="M1" s="1" t="s">
        <v>76</v>
      </c>
    </row>
    <row r="2" spans="1:13">
      <c r="A2" t="s">
        <v>1</v>
      </c>
      <c r="B2">
        <v>8.5</v>
      </c>
      <c r="C2">
        <v>6.5</v>
      </c>
      <c r="D2">
        <v>8.5</v>
      </c>
      <c r="E2" s="2">
        <f>SUM(B2:D2)/3</f>
        <v>7.833333333333333</v>
      </c>
      <c r="F2">
        <v>3</v>
      </c>
      <c r="G2" s="9">
        <v>7</v>
      </c>
      <c r="H2">
        <f>F2+G2</f>
        <v>10</v>
      </c>
      <c r="I2">
        <v>10</v>
      </c>
      <c r="J2" s="2">
        <f>(E2*0.65)+(H2*0.2)+(I2*0.15)</f>
        <v>8.5916666666666668</v>
      </c>
      <c r="K2">
        <v>8.5</v>
      </c>
      <c r="L2" t="str">
        <f>IF(K2&gt;=6,"Aprovado","Reprovado")</f>
        <v>Aprovado</v>
      </c>
    </row>
    <row r="3" spans="1:13">
      <c r="A3" s="11" t="s">
        <v>2</v>
      </c>
      <c r="B3" s="11">
        <v>8</v>
      </c>
      <c r="C3" s="11">
        <v>5.5</v>
      </c>
      <c r="D3" s="11">
        <v>5</v>
      </c>
      <c r="E3" s="12">
        <f t="shared" ref="E3:E54" si="0">SUM(B3:D3)/3</f>
        <v>6.166666666666667</v>
      </c>
      <c r="F3" s="11">
        <v>3</v>
      </c>
      <c r="G3" s="13">
        <v>2.5</v>
      </c>
      <c r="H3" s="11">
        <f t="shared" ref="H3:H54" si="1">F3+G3</f>
        <v>5.5</v>
      </c>
      <c r="I3" s="11"/>
      <c r="J3" s="12">
        <f>(E3*0.8)+(H3*0.2)</f>
        <v>6.0333333333333332</v>
      </c>
      <c r="K3" s="11">
        <v>6</v>
      </c>
      <c r="L3" s="11" t="str">
        <f t="shared" ref="L3:L54" si="2">IF(K3&gt;=6,"Aprovado","Reprovado")</f>
        <v>Aprovado</v>
      </c>
    </row>
    <row r="4" spans="1:13">
      <c r="A4" t="s">
        <v>3</v>
      </c>
      <c r="B4">
        <v>0</v>
      </c>
      <c r="C4">
        <v>0</v>
      </c>
      <c r="D4">
        <v>0</v>
      </c>
      <c r="E4" s="2">
        <f t="shared" si="0"/>
        <v>0</v>
      </c>
      <c r="G4" s="9">
        <v>0</v>
      </c>
      <c r="H4">
        <f t="shared" si="1"/>
        <v>0</v>
      </c>
      <c r="J4" s="2">
        <f t="shared" ref="J4:J54" si="3">(E4*0.65)+(H4*0.2)+(I4*0.15)</f>
        <v>0</v>
      </c>
      <c r="K4">
        <v>0</v>
      </c>
      <c r="L4" t="str">
        <f t="shared" si="2"/>
        <v>Reprovado</v>
      </c>
    </row>
    <row r="5" spans="1:13">
      <c r="A5" s="11" t="s">
        <v>4</v>
      </c>
      <c r="B5" s="11">
        <v>8</v>
      </c>
      <c r="C5" s="11">
        <v>5.5</v>
      </c>
      <c r="D5" s="11">
        <v>6.5</v>
      </c>
      <c r="E5" s="12">
        <f t="shared" si="0"/>
        <v>6.666666666666667</v>
      </c>
      <c r="F5" s="11">
        <v>3</v>
      </c>
      <c r="G5" s="14">
        <v>5.8</v>
      </c>
      <c r="H5" s="11">
        <f t="shared" si="1"/>
        <v>8.8000000000000007</v>
      </c>
      <c r="I5" s="11"/>
      <c r="J5" s="12">
        <f>(E5*0.8)+(H5*0.2)</f>
        <v>7.0933333333333337</v>
      </c>
      <c r="K5" s="11">
        <v>7</v>
      </c>
      <c r="L5" s="11" t="str">
        <f t="shared" si="2"/>
        <v>Aprovado</v>
      </c>
    </row>
    <row r="6" spans="1:13">
      <c r="A6" t="s">
        <v>5</v>
      </c>
      <c r="B6">
        <v>6</v>
      </c>
      <c r="C6">
        <v>5</v>
      </c>
      <c r="D6">
        <v>6.5</v>
      </c>
      <c r="E6" s="2">
        <f t="shared" si="0"/>
        <v>5.833333333333333</v>
      </c>
      <c r="F6">
        <v>3</v>
      </c>
      <c r="G6" s="10">
        <v>3.8</v>
      </c>
      <c r="H6">
        <f t="shared" si="1"/>
        <v>6.8</v>
      </c>
      <c r="I6">
        <v>10</v>
      </c>
      <c r="J6" s="2">
        <f t="shared" si="3"/>
        <v>6.6516666666666664</v>
      </c>
      <c r="K6">
        <v>6.5</v>
      </c>
      <c r="L6" t="str">
        <f t="shared" si="2"/>
        <v>Aprovado</v>
      </c>
    </row>
    <row r="7" spans="1:13">
      <c r="A7" s="11" t="s">
        <v>6</v>
      </c>
      <c r="B7" s="11">
        <v>0</v>
      </c>
      <c r="C7" s="11">
        <v>0</v>
      </c>
      <c r="D7" s="11">
        <v>0</v>
      </c>
      <c r="E7" s="12">
        <f t="shared" si="0"/>
        <v>0</v>
      </c>
      <c r="F7" s="11">
        <v>0</v>
      </c>
      <c r="G7" s="14">
        <v>0</v>
      </c>
      <c r="H7" s="11">
        <f t="shared" si="1"/>
        <v>0</v>
      </c>
      <c r="I7" s="11"/>
      <c r="J7" s="12">
        <f t="shared" si="3"/>
        <v>0</v>
      </c>
      <c r="K7" s="11">
        <v>0</v>
      </c>
      <c r="L7" s="11" t="str">
        <f t="shared" si="2"/>
        <v>Reprovado</v>
      </c>
    </row>
    <row r="8" spans="1:13">
      <c r="A8" t="s">
        <v>7</v>
      </c>
      <c r="B8">
        <v>6</v>
      </c>
      <c r="C8">
        <v>6.5</v>
      </c>
      <c r="D8">
        <v>6</v>
      </c>
      <c r="E8" s="2">
        <f t="shared" si="0"/>
        <v>6.166666666666667</v>
      </c>
      <c r="F8">
        <v>0</v>
      </c>
      <c r="G8" s="10">
        <v>2.5</v>
      </c>
      <c r="H8">
        <f t="shared" si="1"/>
        <v>2.5</v>
      </c>
      <c r="I8">
        <v>8</v>
      </c>
      <c r="J8" s="2">
        <f t="shared" si="3"/>
        <v>5.7083333333333339</v>
      </c>
      <c r="K8">
        <v>6</v>
      </c>
      <c r="L8" t="str">
        <f t="shared" si="2"/>
        <v>Aprovado</v>
      </c>
    </row>
    <row r="9" spans="1:13">
      <c r="A9" s="11" t="s">
        <v>8</v>
      </c>
      <c r="B9" s="11">
        <v>8</v>
      </c>
      <c r="C9" s="11">
        <v>5.5</v>
      </c>
      <c r="D9" s="11">
        <v>3</v>
      </c>
      <c r="E9" s="12">
        <f t="shared" si="0"/>
        <v>5.5</v>
      </c>
      <c r="F9" s="11">
        <v>0</v>
      </c>
      <c r="G9" s="14">
        <v>5.0999999999999996</v>
      </c>
      <c r="H9" s="11">
        <f t="shared" si="1"/>
        <v>5.0999999999999996</v>
      </c>
      <c r="I9" s="11"/>
      <c r="J9" s="12">
        <f>(E9*0.8)+(H9*0.2)</f>
        <v>5.42</v>
      </c>
      <c r="K9" s="11">
        <v>5.5</v>
      </c>
      <c r="L9" s="11" t="str">
        <f t="shared" si="2"/>
        <v>Reprovado</v>
      </c>
    </row>
    <row r="10" spans="1:13">
      <c r="A10" t="s">
        <v>9</v>
      </c>
      <c r="B10">
        <v>7</v>
      </c>
      <c r="C10">
        <v>6</v>
      </c>
      <c r="D10">
        <v>6</v>
      </c>
      <c r="E10" s="2">
        <f t="shared" si="0"/>
        <v>6.333333333333333</v>
      </c>
      <c r="F10">
        <v>0</v>
      </c>
      <c r="G10" s="10">
        <v>5.5</v>
      </c>
      <c r="H10">
        <f t="shared" si="1"/>
        <v>5.5</v>
      </c>
      <c r="I10">
        <v>8</v>
      </c>
      <c r="J10" s="2">
        <f t="shared" si="3"/>
        <v>6.416666666666667</v>
      </c>
      <c r="K10">
        <v>6.5</v>
      </c>
      <c r="L10" t="str">
        <f t="shared" si="2"/>
        <v>Aprovado</v>
      </c>
    </row>
    <row r="11" spans="1:13">
      <c r="A11" s="11" t="s">
        <v>10</v>
      </c>
      <c r="B11" s="11">
        <v>3</v>
      </c>
      <c r="C11" s="11">
        <v>0</v>
      </c>
      <c r="D11" s="11">
        <v>0</v>
      </c>
      <c r="E11" s="12">
        <f t="shared" si="0"/>
        <v>1</v>
      </c>
      <c r="F11" s="11">
        <v>0</v>
      </c>
      <c r="G11" s="14">
        <v>0</v>
      </c>
      <c r="H11" s="11">
        <f t="shared" si="1"/>
        <v>0</v>
      </c>
      <c r="I11" s="11"/>
      <c r="J11" s="12">
        <f t="shared" si="3"/>
        <v>0.65</v>
      </c>
      <c r="K11" s="11">
        <v>0.5</v>
      </c>
      <c r="L11" s="11" t="str">
        <f t="shared" si="2"/>
        <v>Reprovado</v>
      </c>
    </row>
    <row r="12" spans="1:13">
      <c r="A12" t="s">
        <v>11</v>
      </c>
      <c r="B12">
        <v>7.6</v>
      </c>
      <c r="C12">
        <v>0</v>
      </c>
      <c r="D12">
        <v>0</v>
      </c>
      <c r="E12" s="2">
        <f t="shared" si="0"/>
        <v>2.5333333333333332</v>
      </c>
      <c r="F12">
        <v>0</v>
      </c>
      <c r="G12" s="10">
        <v>0</v>
      </c>
      <c r="H12">
        <f t="shared" si="1"/>
        <v>0</v>
      </c>
      <c r="J12" s="2">
        <f t="shared" si="3"/>
        <v>1.6466666666666667</v>
      </c>
      <c r="K12">
        <v>1.5</v>
      </c>
      <c r="L12" t="str">
        <f t="shared" si="2"/>
        <v>Reprovado</v>
      </c>
    </row>
    <row r="13" spans="1:13">
      <c r="A13" s="11" t="s">
        <v>12</v>
      </c>
      <c r="B13" s="11">
        <v>8.5</v>
      </c>
      <c r="C13" s="11">
        <v>6</v>
      </c>
      <c r="D13" s="11">
        <v>9</v>
      </c>
      <c r="E13" s="12">
        <f t="shared" si="0"/>
        <v>7.833333333333333</v>
      </c>
      <c r="F13" s="11">
        <v>3</v>
      </c>
      <c r="G13" s="14">
        <v>4.5</v>
      </c>
      <c r="H13" s="11">
        <f t="shared" si="1"/>
        <v>7.5</v>
      </c>
      <c r="I13" s="11">
        <v>8</v>
      </c>
      <c r="J13" s="12">
        <f t="shared" si="3"/>
        <v>7.791666666666667</v>
      </c>
      <c r="K13" s="11">
        <v>8</v>
      </c>
      <c r="L13" s="11" t="str">
        <f t="shared" si="2"/>
        <v>Aprovado</v>
      </c>
    </row>
    <row r="14" spans="1:13">
      <c r="A14" t="s">
        <v>13</v>
      </c>
      <c r="B14">
        <v>9.5</v>
      </c>
      <c r="C14">
        <v>7</v>
      </c>
      <c r="D14">
        <v>7</v>
      </c>
      <c r="E14" s="2">
        <f t="shared" si="0"/>
        <v>7.833333333333333</v>
      </c>
      <c r="F14">
        <v>3</v>
      </c>
      <c r="G14" s="10">
        <v>5.3</v>
      </c>
      <c r="H14">
        <f t="shared" si="1"/>
        <v>8.3000000000000007</v>
      </c>
      <c r="I14">
        <v>8</v>
      </c>
      <c r="J14" s="2">
        <f t="shared" si="3"/>
        <v>7.9516666666666671</v>
      </c>
      <c r="K14">
        <v>8</v>
      </c>
      <c r="L14" t="str">
        <f t="shared" si="2"/>
        <v>Aprovado</v>
      </c>
    </row>
    <row r="15" spans="1:13">
      <c r="A15" s="11" t="s">
        <v>14</v>
      </c>
      <c r="B15" s="11">
        <v>6.5</v>
      </c>
      <c r="C15" s="11">
        <v>8</v>
      </c>
      <c r="D15" s="11">
        <v>8.5</v>
      </c>
      <c r="E15" s="12">
        <f t="shared" si="0"/>
        <v>7.666666666666667</v>
      </c>
      <c r="F15" s="11">
        <v>3</v>
      </c>
      <c r="G15" s="14">
        <v>0</v>
      </c>
      <c r="H15" s="11">
        <f t="shared" si="1"/>
        <v>3</v>
      </c>
      <c r="I15" s="11">
        <v>10</v>
      </c>
      <c r="J15" s="12">
        <f t="shared" si="3"/>
        <v>7.0833333333333339</v>
      </c>
      <c r="K15" s="11">
        <v>7</v>
      </c>
      <c r="L15" s="11" t="str">
        <f t="shared" si="2"/>
        <v>Aprovado</v>
      </c>
    </row>
    <row r="16" spans="1:13">
      <c r="A16" t="s">
        <v>15</v>
      </c>
      <c r="B16">
        <v>6.5</v>
      </c>
      <c r="C16">
        <v>4.5</v>
      </c>
      <c r="D16">
        <v>0</v>
      </c>
      <c r="E16" s="2">
        <f t="shared" si="0"/>
        <v>3.6666666666666665</v>
      </c>
      <c r="F16">
        <v>3</v>
      </c>
      <c r="G16" s="10">
        <v>0</v>
      </c>
      <c r="H16">
        <f t="shared" si="1"/>
        <v>3</v>
      </c>
      <c r="J16" s="2">
        <f>(E16*0.8)+(H16*0.2)</f>
        <v>3.5333333333333337</v>
      </c>
      <c r="K16">
        <v>3.5</v>
      </c>
      <c r="L16" t="str">
        <f t="shared" si="2"/>
        <v>Reprovado</v>
      </c>
    </row>
    <row r="17" spans="1:12">
      <c r="A17" s="11" t="s">
        <v>16</v>
      </c>
      <c r="B17" s="11">
        <v>8</v>
      </c>
      <c r="C17" s="11">
        <v>4.5</v>
      </c>
      <c r="D17" s="11">
        <v>2</v>
      </c>
      <c r="E17" s="12">
        <f t="shared" si="0"/>
        <v>4.833333333333333</v>
      </c>
      <c r="F17" s="11">
        <v>3</v>
      </c>
      <c r="G17" s="14">
        <v>0</v>
      </c>
      <c r="H17" s="11">
        <f t="shared" si="1"/>
        <v>3</v>
      </c>
      <c r="I17" s="11"/>
      <c r="J17" s="12">
        <f>(E17*0.8)+(H17*0.2)</f>
        <v>4.4666666666666668</v>
      </c>
      <c r="K17" s="11">
        <v>4.5</v>
      </c>
      <c r="L17" s="11" t="str">
        <f t="shared" si="2"/>
        <v>Reprovado</v>
      </c>
    </row>
    <row r="18" spans="1:12">
      <c r="A18" t="s">
        <v>17</v>
      </c>
      <c r="B18">
        <v>8.5</v>
      </c>
      <c r="C18">
        <v>7.5</v>
      </c>
      <c r="D18">
        <v>8.5</v>
      </c>
      <c r="E18" s="2">
        <f t="shared" si="0"/>
        <v>8.1666666666666661</v>
      </c>
      <c r="F18">
        <v>3</v>
      </c>
      <c r="G18" s="10">
        <v>5.0999999999999996</v>
      </c>
      <c r="H18">
        <f t="shared" si="1"/>
        <v>8.1</v>
      </c>
      <c r="I18">
        <v>8</v>
      </c>
      <c r="J18" s="2">
        <f t="shared" si="3"/>
        <v>8.1283333333333339</v>
      </c>
      <c r="K18">
        <v>8</v>
      </c>
      <c r="L18" t="str">
        <f t="shared" si="2"/>
        <v>Aprovado</v>
      </c>
    </row>
    <row r="19" spans="1:12">
      <c r="A19" s="11" t="s">
        <v>18</v>
      </c>
      <c r="B19" s="11">
        <v>5</v>
      </c>
      <c r="C19" s="11">
        <v>0</v>
      </c>
      <c r="D19" s="11">
        <v>0</v>
      </c>
      <c r="E19" s="12">
        <f t="shared" si="0"/>
        <v>1.6666666666666667</v>
      </c>
      <c r="F19" s="11">
        <v>0</v>
      </c>
      <c r="G19" s="14">
        <v>0</v>
      </c>
      <c r="H19" s="11">
        <f t="shared" si="1"/>
        <v>0</v>
      </c>
      <c r="I19" s="11"/>
      <c r="J19" s="12">
        <f t="shared" si="3"/>
        <v>1.0833333333333335</v>
      </c>
      <c r="K19" s="11">
        <v>1</v>
      </c>
      <c r="L19" s="11" t="str">
        <f t="shared" si="2"/>
        <v>Reprovado</v>
      </c>
    </row>
    <row r="20" spans="1:12">
      <c r="A20" t="s">
        <v>19</v>
      </c>
      <c r="B20">
        <v>8.5</v>
      </c>
      <c r="C20">
        <v>6.5</v>
      </c>
      <c r="D20">
        <v>7</v>
      </c>
      <c r="E20" s="2">
        <f t="shared" si="0"/>
        <v>7.333333333333333</v>
      </c>
      <c r="F20">
        <v>3</v>
      </c>
      <c r="G20" s="10">
        <v>4.7</v>
      </c>
      <c r="H20">
        <f t="shared" si="1"/>
        <v>7.7</v>
      </c>
      <c r="I20">
        <v>6</v>
      </c>
      <c r="J20" s="2">
        <f t="shared" si="3"/>
        <v>7.206666666666667</v>
      </c>
      <c r="K20">
        <v>7</v>
      </c>
      <c r="L20" t="str">
        <f t="shared" si="2"/>
        <v>Aprovado</v>
      </c>
    </row>
    <row r="21" spans="1:12">
      <c r="A21" s="11" t="s">
        <v>20</v>
      </c>
      <c r="B21" s="11">
        <v>9.5</v>
      </c>
      <c r="C21" s="11">
        <v>5.5</v>
      </c>
      <c r="D21" s="11">
        <v>7</v>
      </c>
      <c r="E21" s="12">
        <f t="shared" si="0"/>
        <v>7.333333333333333</v>
      </c>
      <c r="F21" s="11">
        <v>0</v>
      </c>
      <c r="G21" s="14">
        <v>4.8</v>
      </c>
      <c r="H21" s="11">
        <f t="shared" si="1"/>
        <v>4.8</v>
      </c>
      <c r="I21" s="11"/>
      <c r="J21" s="12">
        <f>(E21*0.8)+(H21*0.2)</f>
        <v>6.8266666666666671</v>
      </c>
      <c r="K21" s="11">
        <v>7</v>
      </c>
      <c r="L21" s="11" t="str">
        <f t="shared" si="2"/>
        <v>Aprovado</v>
      </c>
    </row>
    <row r="22" spans="1:12">
      <c r="A22" t="s">
        <v>21</v>
      </c>
      <c r="B22">
        <v>0</v>
      </c>
      <c r="C22">
        <v>0</v>
      </c>
      <c r="D22">
        <v>0</v>
      </c>
      <c r="E22" s="2">
        <f t="shared" si="0"/>
        <v>0</v>
      </c>
      <c r="F22">
        <v>0</v>
      </c>
      <c r="G22" s="10">
        <v>0</v>
      </c>
      <c r="H22">
        <f t="shared" si="1"/>
        <v>0</v>
      </c>
      <c r="J22" s="2">
        <f t="shared" si="3"/>
        <v>0</v>
      </c>
      <c r="K22">
        <v>0</v>
      </c>
      <c r="L22" t="str">
        <f t="shared" si="2"/>
        <v>Reprovado</v>
      </c>
    </row>
    <row r="23" spans="1:12">
      <c r="A23" s="11" t="s">
        <v>22</v>
      </c>
      <c r="B23" s="11">
        <v>7</v>
      </c>
      <c r="C23" s="11">
        <v>6.5</v>
      </c>
      <c r="D23" s="11">
        <v>10</v>
      </c>
      <c r="E23" s="12">
        <f t="shared" si="0"/>
        <v>7.833333333333333</v>
      </c>
      <c r="F23" s="11">
        <v>0</v>
      </c>
      <c r="G23" s="14">
        <v>4.8</v>
      </c>
      <c r="H23" s="11">
        <f t="shared" si="1"/>
        <v>4.8</v>
      </c>
      <c r="I23" s="11"/>
      <c r="J23" s="12">
        <f>(E23*0.8)+(H23*0.2)</f>
        <v>7.2266666666666666</v>
      </c>
      <c r="K23" s="11">
        <v>7</v>
      </c>
      <c r="L23" s="11" t="str">
        <f t="shared" si="2"/>
        <v>Aprovado</v>
      </c>
    </row>
    <row r="24" spans="1:12">
      <c r="A24" t="s">
        <v>23</v>
      </c>
      <c r="B24">
        <v>7.5</v>
      </c>
      <c r="C24">
        <v>0</v>
      </c>
      <c r="D24">
        <v>0</v>
      </c>
      <c r="E24" s="2">
        <f t="shared" si="0"/>
        <v>2.5</v>
      </c>
      <c r="F24">
        <v>0</v>
      </c>
      <c r="G24" s="10">
        <v>0</v>
      </c>
      <c r="H24">
        <f t="shared" si="1"/>
        <v>0</v>
      </c>
      <c r="J24" s="2">
        <f>(E24*0.8)+(H24*0.2)</f>
        <v>2</v>
      </c>
      <c r="K24">
        <v>1.5</v>
      </c>
      <c r="L24" t="str">
        <f t="shared" si="2"/>
        <v>Reprovado</v>
      </c>
    </row>
    <row r="25" spans="1:12">
      <c r="A25" s="11" t="s">
        <v>24</v>
      </c>
      <c r="B25" s="11">
        <v>4</v>
      </c>
      <c r="C25" s="11">
        <v>1.5</v>
      </c>
      <c r="D25" s="11">
        <v>2</v>
      </c>
      <c r="E25" s="12">
        <f t="shared" si="0"/>
        <v>2.5</v>
      </c>
      <c r="F25" s="11">
        <v>0</v>
      </c>
      <c r="G25" s="14">
        <v>0</v>
      </c>
      <c r="H25" s="11">
        <f t="shared" si="1"/>
        <v>0</v>
      </c>
      <c r="I25" s="11"/>
      <c r="J25" s="12">
        <f>(E25*0.8)+(H25*0.2)</f>
        <v>2</v>
      </c>
      <c r="K25" s="11">
        <v>2</v>
      </c>
      <c r="L25" s="11" t="str">
        <f t="shared" si="2"/>
        <v>Reprovado</v>
      </c>
    </row>
    <row r="26" spans="1:12">
      <c r="A26" t="s">
        <v>25</v>
      </c>
      <c r="B26">
        <v>6.5</v>
      </c>
      <c r="C26">
        <v>7</v>
      </c>
      <c r="D26">
        <v>9.5</v>
      </c>
      <c r="E26" s="2">
        <f t="shared" si="0"/>
        <v>7.666666666666667</v>
      </c>
      <c r="F26">
        <v>3</v>
      </c>
      <c r="G26" s="10">
        <v>4.8</v>
      </c>
      <c r="H26">
        <f t="shared" si="1"/>
        <v>7.8</v>
      </c>
      <c r="J26" s="2">
        <f>(E26*0.8)+(H26*0.2)</f>
        <v>7.6933333333333334</v>
      </c>
      <c r="K26">
        <v>7.5</v>
      </c>
      <c r="L26" t="str">
        <f t="shared" si="2"/>
        <v>Aprovado</v>
      </c>
    </row>
    <row r="27" spans="1:12">
      <c r="A27" s="11" t="s">
        <v>26</v>
      </c>
      <c r="B27" s="11">
        <v>9</v>
      </c>
      <c r="C27" s="11">
        <v>3.5</v>
      </c>
      <c r="D27" s="11">
        <v>4</v>
      </c>
      <c r="E27" s="12">
        <f t="shared" si="0"/>
        <v>5.5</v>
      </c>
      <c r="F27" s="11">
        <v>0</v>
      </c>
      <c r="G27" s="14">
        <v>0</v>
      </c>
      <c r="H27" s="11">
        <f t="shared" si="1"/>
        <v>0</v>
      </c>
      <c r="I27" s="11"/>
      <c r="J27" s="12">
        <f t="shared" si="3"/>
        <v>3.5750000000000002</v>
      </c>
      <c r="K27" s="11">
        <v>3.5</v>
      </c>
      <c r="L27" s="11" t="str">
        <f t="shared" si="2"/>
        <v>Reprovado</v>
      </c>
    </row>
    <row r="28" spans="1:12">
      <c r="A28" t="s">
        <v>27</v>
      </c>
      <c r="B28">
        <v>9.5</v>
      </c>
      <c r="C28">
        <v>7</v>
      </c>
      <c r="D28">
        <v>6</v>
      </c>
      <c r="E28" s="2">
        <f t="shared" si="0"/>
        <v>7.5</v>
      </c>
      <c r="F28">
        <v>0</v>
      </c>
      <c r="G28" s="10">
        <v>2.8</v>
      </c>
      <c r="H28">
        <f t="shared" si="1"/>
        <v>2.8</v>
      </c>
      <c r="I28">
        <v>10</v>
      </c>
      <c r="J28" s="2">
        <f t="shared" si="3"/>
        <v>6.9349999999999996</v>
      </c>
      <c r="K28">
        <v>7</v>
      </c>
      <c r="L28" t="str">
        <f t="shared" si="2"/>
        <v>Aprovado</v>
      </c>
    </row>
    <row r="29" spans="1:12">
      <c r="A29" s="11" t="s">
        <v>28</v>
      </c>
      <c r="B29" s="11">
        <v>3.5</v>
      </c>
      <c r="C29" s="11">
        <v>2</v>
      </c>
      <c r="D29" s="11">
        <v>0</v>
      </c>
      <c r="E29" s="12">
        <f t="shared" si="0"/>
        <v>1.8333333333333333</v>
      </c>
      <c r="F29" s="11">
        <v>0</v>
      </c>
      <c r="G29" s="14">
        <v>0</v>
      </c>
      <c r="H29" s="11">
        <f t="shared" si="1"/>
        <v>0</v>
      </c>
      <c r="I29" s="11"/>
      <c r="J29" s="12">
        <f>(E29*0.8)+(H29*0.2)</f>
        <v>1.4666666666666668</v>
      </c>
      <c r="K29" s="11">
        <v>1.5</v>
      </c>
      <c r="L29" s="11" t="str">
        <f t="shared" si="2"/>
        <v>Reprovado</v>
      </c>
    </row>
    <row r="30" spans="1:12">
      <c r="A30" t="s">
        <v>29</v>
      </c>
      <c r="B30">
        <v>5.5</v>
      </c>
      <c r="C30">
        <v>4</v>
      </c>
      <c r="D30">
        <v>1</v>
      </c>
      <c r="E30" s="2">
        <f t="shared" si="0"/>
        <v>3.5</v>
      </c>
      <c r="F30">
        <v>0</v>
      </c>
      <c r="G30" s="10">
        <v>0</v>
      </c>
      <c r="H30">
        <f t="shared" si="1"/>
        <v>0</v>
      </c>
      <c r="J30" s="2">
        <f>(E30*0.8)+(H30*0.2)</f>
        <v>2.8000000000000003</v>
      </c>
      <c r="K30">
        <v>3</v>
      </c>
      <c r="L30" t="str">
        <f t="shared" si="2"/>
        <v>Reprovado</v>
      </c>
    </row>
    <row r="31" spans="1:12">
      <c r="A31" s="11" t="s">
        <v>30</v>
      </c>
      <c r="B31" s="11">
        <v>9.5</v>
      </c>
      <c r="C31" s="11">
        <v>9</v>
      </c>
      <c r="D31" s="11">
        <v>8.5</v>
      </c>
      <c r="E31" s="12">
        <f t="shared" si="0"/>
        <v>9</v>
      </c>
      <c r="F31" s="11">
        <v>3</v>
      </c>
      <c r="G31" s="14">
        <v>5.8</v>
      </c>
      <c r="H31" s="11">
        <f t="shared" si="1"/>
        <v>8.8000000000000007</v>
      </c>
      <c r="I31" s="11">
        <v>10</v>
      </c>
      <c r="J31" s="12">
        <f t="shared" si="3"/>
        <v>9.1100000000000012</v>
      </c>
      <c r="K31" s="11">
        <v>9</v>
      </c>
      <c r="L31" s="11" t="str">
        <f t="shared" si="2"/>
        <v>Aprovado</v>
      </c>
    </row>
    <row r="32" spans="1:12">
      <c r="A32" t="s">
        <v>31</v>
      </c>
      <c r="B32">
        <v>6</v>
      </c>
      <c r="C32">
        <v>5</v>
      </c>
      <c r="D32">
        <v>8.5</v>
      </c>
      <c r="E32" s="2">
        <f t="shared" si="0"/>
        <v>6.5</v>
      </c>
      <c r="F32">
        <v>3</v>
      </c>
      <c r="G32" s="10">
        <v>5</v>
      </c>
      <c r="H32">
        <f t="shared" si="1"/>
        <v>8</v>
      </c>
      <c r="J32" s="2">
        <f>(E32*0.8)+(H32*0.2)</f>
        <v>6.8000000000000007</v>
      </c>
      <c r="K32">
        <v>7</v>
      </c>
      <c r="L32" t="str">
        <f t="shared" si="2"/>
        <v>Aprovado</v>
      </c>
    </row>
    <row r="33" spans="1:12">
      <c r="A33" s="11" t="s">
        <v>32</v>
      </c>
      <c r="B33" s="11">
        <v>9.5</v>
      </c>
      <c r="C33" s="11">
        <v>7</v>
      </c>
      <c r="D33" s="11">
        <v>6</v>
      </c>
      <c r="E33" s="12">
        <f t="shared" si="0"/>
        <v>7.5</v>
      </c>
      <c r="F33" s="11">
        <v>3</v>
      </c>
      <c r="G33" s="14">
        <v>6.8</v>
      </c>
      <c r="H33" s="11">
        <f t="shared" si="1"/>
        <v>9.8000000000000007</v>
      </c>
      <c r="I33" s="11">
        <v>6</v>
      </c>
      <c r="J33" s="12">
        <f t="shared" si="3"/>
        <v>7.7349999999999994</v>
      </c>
      <c r="K33" s="11">
        <v>8</v>
      </c>
      <c r="L33" s="11" t="str">
        <f t="shared" si="2"/>
        <v>Aprovado</v>
      </c>
    </row>
    <row r="34" spans="1:12">
      <c r="A34" t="s">
        <v>33</v>
      </c>
      <c r="B34">
        <v>9.5</v>
      </c>
      <c r="C34">
        <v>7.5</v>
      </c>
      <c r="D34">
        <v>6.5</v>
      </c>
      <c r="E34" s="2">
        <f t="shared" si="0"/>
        <v>7.833333333333333</v>
      </c>
      <c r="F34">
        <v>3</v>
      </c>
      <c r="G34" s="10">
        <v>5.5</v>
      </c>
      <c r="H34">
        <f t="shared" si="1"/>
        <v>8.5</v>
      </c>
      <c r="I34">
        <v>8</v>
      </c>
      <c r="J34" s="2">
        <f t="shared" si="3"/>
        <v>7.9916666666666671</v>
      </c>
      <c r="K34">
        <v>8</v>
      </c>
      <c r="L34" t="str">
        <f t="shared" si="2"/>
        <v>Aprovado</v>
      </c>
    </row>
    <row r="35" spans="1:12">
      <c r="A35" s="11" t="s">
        <v>34</v>
      </c>
      <c r="B35" s="11">
        <v>5</v>
      </c>
      <c r="C35" s="11">
        <v>0</v>
      </c>
      <c r="D35" s="11">
        <v>6</v>
      </c>
      <c r="E35" s="12">
        <f t="shared" si="0"/>
        <v>3.6666666666666665</v>
      </c>
      <c r="F35" s="11">
        <v>0</v>
      </c>
      <c r="G35" s="13">
        <v>7.14</v>
      </c>
      <c r="H35" s="11">
        <f t="shared" si="1"/>
        <v>7.14</v>
      </c>
      <c r="I35" s="11"/>
      <c r="J35" s="12">
        <f>(E35*0.8)+(H35*0.2)</f>
        <v>4.3613333333333335</v>
      </c>
      <c r="K35" s="11">
        <v>4.5</v>
      </c>
      <c r="L35" s="11" t="str">
        <f t="shared" si="2"/>
        <v>Reprovado</v>
      </c>
    </row>
    <row r="36" spans="1:12">
      <c r="A36" t="s">
        <v>35</v>
      </c>
      <c r="B36">
        <v>10</v>
      </c>
      <c r="C36">
        <v>8</v>
      </c>
      <c r="D36">
        <v>9</v>
      </c>
      <c r="E36" s="2">
        <f t="shared" si="0"/>
        <v>9</v>
      </c>
      <c r="F36">
        <v>3</v>
      </c>
      <c r="G36" s="10">
        <v>5.5</v>
      </c>
      <c r="H36">
        <f t="shared" si="1"/>
        <v>8.5</v>
      </c>
      <c r="I36">
        <v>10</v>
      </c>
      <c r="J36" s="2">
        <f t="shared" si="3"/>
        <v>9.0500000000000007</v>
      </c>
      <c r="K36">
        <v>9</v>
      </c>
      <c r="L36" t="str">
        <f t="shared" si="2"/>
        <v>Aprovado</v>
      </c>
    </row>
    <row r="37" spans="1:12">
      <c r="A37" s="11" t="s">
        <v>36</v>
      </c>
      <c r="B37" s="11">
        <v>5</v>
      </c>
      <c r="C37" s="11">
        <v>7.5</v>
      </c>
      <c r="D37" s="11">
        <v>4</v>
      </c>
      <c r="E37" s="12">
        <f t="shared" si="0"/>
        <v>5.5</v>
      </c>
      <c r="F37" s="11">
        <v>3</v>
      </c>
      <c r="G37" s="14">
        <v>4.8</v>
      </c>
      <c r="H37" s="11">
        <f t="shared" si="1"/>
        <v>7.8</v>
      </c>
      <c r="I37" s="11">
        <v>10</v>
      </c>
      <c r="J37" s="12">
        <f t="shared" si="3"/>
        <v>6.6349999999999998</v>
      </c>
      <c r="K37" s="11">
        <v>6.5</v>
      </c>
      <c r="L37" s="11" t="str">
        <f t="shared" si="2"/>
        <v>Aprovado</v>
      </c>
    </row>
    <row r="38" spans="1:12">
      <c r="A38" t="s">
        <v>37</v>
      </c>
      <c r="B38">
        <v>6</v>
      </c>
      <c r="C38">
        <v>0</v>
      </c>
      <c r="D38">
        <v>3</v>
      </c>
      <c r="E38" s="2">
        <f t="shared" si="0"/>
        <v>3</v>
      </c>
      <c r="F38">
        <v>0</v>
      </c>
      <c r="G38" s="9">
        <v>6.42</v>
      </c>
      <c r="H38">
        <f t="shared" si="1"/>
        <v>6.42</v>
      </c>
      <c r="J38" s="2">
        <f>(E38*0.8)+(H38*0.2)</f>
        <v>3.6840000000000002</v>
      </c>
      <c r="K38">
        <v>3.5</v>
      </c>
      <c r="L38" t="str">
        <f t="shared" si="2"/>
        <v>Reprovado</v>
      </c>
    </row>
    <row r="39" spans="1:12">
      <c r="A39" s="11" t="s">
        <v>38</v>
      </c>
      <c r="B39" s="11">
        <v>4</v>
      </c>
      <c r="C39" s="11">
        <v>1.5</v>
      </c>
      <c r="D39" s="11">
        <v>0</v>
      </c>
      <c r="E39" s="12">
        <f t="shared" si="0"/>
        <v>1.8333333333333333</v>
      </c>
      <c r="F39" s="11">
        <v>0</v>
      </c>
      <c r="G39" s="14">
        <v>0</v>
      </c>
      <c r="H39" s="11">
        <f t="shared" si="1"/>
        <v>0</v>
      </c>
      <c r="I39" s="11"/>
      <c r="J39" s="12">
        <f t="shared" si="3"/>
        <v>1.1916666666666667</v>
      </c>
      <c r="K39" s="11">
        <v>1</v>
      </c>
      <c r="L39" s="11" t="str">
        <f t="shared" si="2"/>
        <v>Reprovado</v>
      </c>
    </row>
    <row r="40" spans="1:12">
      <c r="A40" t="s">
        <v>39</v>
      </c>
      <c r="B40">
        <v>6.5</v>
      </c>
      <c r="C40">
        <v>7.5</v>
      </c>
      <c r="D40">
        <v>5.5</v>
      </c>
      <c r="E40" s="2">
        <f t="shared" si="0"/>
        <v>6.5</v>
      </c>
      <c r="F40">
        <v>3</v>
      </c>
      <c r="G40" s="10">
        <v>5.3</v>
      </c>
      <c r="H40">
        <f t="shared" si="1"/>
        <v>8.3000000000000007</v>
      </c>
      <c r="I40">
        <v>10</v>
      </c>
      <c r="J40" s="2">
        <f t="shared" si="3"/>
        <v>7.3850000000000007</v>
      </c>
      <c r="K40">
        <v>7.5</v>
      </c>
      <c r="L40" t="str">
        <f t="shared" si="2"/>
        <v>Aprovado</v>
      </c>
    </row>
    <row r="41" spans="1:12">
      <c r="A41" s="11" t="s">
        <v>40</v>
      </c>
      <c r="B41" s="11">
        <v>0</v>
      </c>
      <c r="C41" s="11">
        <v>0</v>
      </c>
      <c r="D41" s="11">
        <v>0</v>
      </c>
      <c r="E41" s="12">
        <f t="shared" si="0"/>
        <v>0</v>
      </c>
      <c r="F41" s="11">
        <v>0</v>
      </c>
      <c r="G41" s="14">
        <v>0</v>
      </c>
      <c r="H41" s="11">
        <f t="shared" si="1"/>
        <v>0</v>
      </c>
      <c r="I41" s="11"/>
      <c r="J41" s="12">
        <f>(E41*0.8)+(H41*0.2)</f>
        <v>0</v>
      </c>
      <c r="K41" s="11">
        <v>0</v>
      </c>
      <c r="L41" s="11" t="str">
        <f t="shared" si="2"/>
        <v>Reprovado</v>
      </c>
    </row>
    <row r="42" spans="1:12">
      <c r="A42" t="s">
        <v>41</v>
      </c>
      <c r="B42">
        <v>8</v>
      </c>
      <c r="C42">
        <v>6.5</v>
      </c>
      <c r="D42">
        <v>0</v>
      </c>
      <c r="E42" s="2">
        <f t="shared" si="0"/>
        <v>4.833333333333333</v>
      </c>
      <c r="F42">
        <v>0</v>
      </c>
      <c r="G42" s="10">
        <v>0</v>
      </c>
      <c r="H42">
        <f t="shared" si="1"/>
        <v>0</v>
      </c>
      <c r="J42" s="2">
        <f>(E42*0.8)+(H42*0.2)</f>
        <v>3.8666666666666667</v>
      </c>
      <c r="K42">
        <v>4</v>
      </c>
      <c r="L42" t="str">
        <f t="shared" si="2"/>
        <v>Reprovado</v>
      </c>
    </row>
    <row r="43" spans="1:12">
      <c r="A43" s="11" t="s">
        <v>42</v>
      </c>
      <c r="B43" s="11">
        <v>8</v>
      </c>
      <c r="C43" s="11">
        <v>8</v>
      </c>
      <c r="D43" s="11">
        <v>6</v>
      </c>
      <c r="E43" s="12">
        <f t="shared" si="0"/>
        <v>7.333333333333333</v>
      </c>
      <c r="F43" s="11">
        <v>3</v>
      </c>
      <c r="G43" s="14">
        <v>4.5</v>
      </c>
      <c r="H43" s="11">
        <f t="shared" si="1"/>
        <v>7.5</v>
      </c>
      <c r="I43" s="11">
        <v>10</v>
      </c>
      <c r="J43" s="12">
        <f t="shared" si="3"/>
        <v>7.7666666666666666</v>
      </c>
      <c r="K43" s="11">
        <v>8</v>
      </c>
      <c r="L43" s="11" t="str">
        <f t="shared" si="2"/>
        <v>Aprovado</v>
      </c>
    </row>
    <row r="44" spans="1:12">
      <c r="A44" t="s">
        <v>43</v>
      </c>
      <c r="B44">
        <v>6</v>
      </c>
      <c r="C44">
        <v>8.5</v>
      </c>
      <c r="D44">
        <v>6</v>
      </c>
      <c r="E44" s="2">
        <f t="shared" si="0"/>
        <v>6.833333333333333</v>
      </c>
      <c r="F44">
        <v>3</v>
      </c>
      <c r="G44" s="10">
        <v>4.5</v>
      </c>
      <c r="H44">
        <f t="shared" si="1"/>
        <v>7.5</v>
      </c>
      <c r="J44" s="2">
        <f>(E44*0.8)+(H44*0.2)</f>
        <v>6.9666666666666668</v>
      </c>
      <c r="K44">
        <v>7</v>
      </c>
      <c r="L44" t="str">
        <f t="shared" si="2"/>
        <v>Aprovado</v>
      </c>
    </row>
    <row r="45" spans="1:12">
      <c r="A45" s="11" t="s">
        <v>44</v>
      </c>
      <c r="B45" s="11">
        <v>5</v>
      </c>
      <c r="C45" s="11">
        <v>4</v>
      </c>
      <c r="D45" s="11">
        <v>5.5</v>
      </c>
      <c r="E45" s="12">
        <f t="shared" si="0"/>
        <v>4.833333333333333</v>
      </c>
      <c r="F45" s="11">
        <v>0</v>
      </c>
      <c r="G45" s="14">
        <v>7</v>
      </c>
      <c r="H45" s="11">
        <f t="shared" si="1"/>
        <v>7</v>
      </c>
      <c r="I45" s="11">
        <v>10</v>
      </c>
      <c r="J45" s="12">
        <f t="shared" si="3"/>
        <v>6.041666666666667</v>
      </c>
      <c r="K45" s="11">
        <v>6</v>
      </c>
      <c r="L45" s="11" t="str">
        <f t="shared" si="2"/>
        <v>Aprovado</v>
      </c>
    </row>
    <row r="46" spans="1:12">
      <c r="A46" t="s">
        <v>45</v>
      </c>
      <c r="B46">
        <v>9.5</v>
      </c>
      <c r="C46">
        <v>7</v>
      </c>
      <c r="D46">
        <v>5.5</v>
      </c>
      <c r="E46" s="2">
        <f t="shared" si="0"/>
        <v>7.333333333333333</v>
      </c>
      <c r="F46">
        <v>3</v>
      </c>
      <c r="G46" s="10">
        <v>5.6</v>
      </c>
      <c r="H46">
        <f t="shared" si="1"/>
        <v>8.6</v>
      </c>
      <c r="I46">
        <v>10</v>
      </c>
      <c r="J46" s="2">
        <f t="shared" si="3"/>
        <v>7.9866666666666664</v>
      </c>
      <c r="K46">
        <v>8</v>
      </c>
      <c r="L46" t="str">
        <f t="shared" si="2"/>
        <v>Aprovado</v>
      </c>
    </row>
    <row r="47" spans="1:12">
      <c r="A47" s="11" t="s">
        <v>46</v>
      </c>
      <c r="B47" s="11">
        <v>8</v>
      </c>
      <c r="C47" s="11">
        <v>9</v>
      </c>
      <c r="D47" s="11">
        <v>8</v>
      </c>
      <c r="E47" s="12">
        <f t="shared" si="0"/>
        <v>8.3333333333333339</v>
      </c>
      <c r="F47" s="11">
        <v>3</v>
      </c>
      <c r="G47" s="14">
        <v>3.3</v>
      </c>
      <c r="H47" s="11">
        <f t="shared" si="1"/>
        <v>6.3</v>
      </c>
      <c r="I47" s="11">
        <v>10</v>
      </c>
      <c r="J47" s="12">
        <f t="shared" si="3"/>
        <v>8.1766666666666659</v>
      </c>
      <c r="K47" s="11">
        <v>8</v>
      </c>
      <c r="L47" s="11" t="str">
        <f t="shared" si="2"/>
        <v>Aprovado</v>
      </c>
    </row>
    <row r="48" spans="1:12">
      <c r="A48" t="s">
        <v>47</v>
      </c>
      <c r="B48">
        <v>0</v>
      </c>
      <c r="C48">
        <v>0</v>
      </c>
      <c r="D48">
        <v>0</v>
      </c>
      <c r="E48" s="2">
        <f t="shared" si="0"/>
        <v>0</v>
      </c>
      <c r="F48">
        <v>0</v>
      </c>
      <c r="G48" s="10">
        <v>0</v>
      </c>
      <c r="H48">
        <f t="shared" si="1"/>
        <v>0</v>
      </c>
      <c r="J48" s="2">
        <f t="shared" si="3"/>
        <v>0</v>
      </c>
      <c r="K48">
        <v>0</v>
      </c>
      <c r="L48" t="str">
        <f t="shared" si="2"/>
        <v>Reprovado</v>
      </c>
    </row>
    <row r="49" spans="1:12">
      <c r="A49" s="11" t="s">
        <v>48</v>
      </c>
      <c r="B49" s="11">
        <v>4.5</v>
      </c>
      <c r="C49" s="11">
        <v>2.5</v>
      </c>
      <c r="D49" s="11">
        <v>4</v>
      </c>
      <c r="E49" s="12">
        <f t="shared" si="0"/>
        <v>3.6666666666666665</v>
      </c>
      <c r="F49" s="11">
        <v>0</v>
      </c>
      <c r="G49" s="14">
        <v>0</v>
      </c>
      <c r="H49" s="11">
        <f t="shared" si="1"/>
        <v>0</v>
      </c>
      <c r="I49" s="11">
        <v>10</v>
      </c>
      <c r="J49" s="12">
        <f t="shared" si="3"/>
        <v>3.8833333333333333</v>
      </c>
      <c r="K49" s="11">
        <v>4</v>
      </c>
      <c r="L49" s="11" t="str">
        <f t="shared" si="2"/>
        <v>Reprovado</v>
      </c>
    </row>
    <row r="50" spans="1:12">
      <c r="A50" t="s">
        <v>49</v>
      </c>
      <c r="B50">
        <v>6</v>
      </c>
      <c r="C50">
        <v>0</v>
      </c>
      <c r="D50">
        <v>0</v>
      </c>
      <c r="E50" s="2">
        <f t="shared" si="0"/>
        <v>2</v>
      </c>
      <c r="F50">
        <v>0</v>
      </c>
      <c r="G50" s="10">
        <v>0</v>
      </c>
      <c r="H50">
        <f t="shared" si="1"/>
        <v>0</v>
      </c>
      <c r="J50" s="2">
        <f>(E50*0.8)+(H50*0.2)</f>
        <v>1.6</v>
      </c>
      <c r="K50">
        <v>1.5</v>
      </c>
      <c r="L50" t="str">
        <f t="shared" si="2"/>
        <v>Reprovado</v>
      </c>
    </row>
    <row r="51" spans="1:12">
      <c r="A51" s="11" t="s">
        <v>50</v>
      </c>
      <c r="B51" s="11">
        <v>6</v>
      </c>
      <c r="C51" s="11">
        <v>7</v>
      </c>
      <c r="D51" s="11">
        <v>2</v>
      </c>
      <c r="E51" s="12">
        <f t="shared" si="0"/>
        <v>5</v>
      </c>
      <c r="F51" s="11">
        <v>0</v>
      </c>
      <c r="G51" s="14">
        <v>0</v>
      </c>
      <c r="H51" s="11">
        <f t="shared" si="1"/>
        <v>0</v>
      </c>
      <c r="I51" s="11"/>
      <c r="J51" s="12">
        <f>(E51*0.8)+(H51*0.2)</f>
        <v>4</v>
      </c>
      <c r="K51" s="11">
        <v>4</v>
      </c>
      <c r="L51" s="11" t="str">
        <f t="shared" si="2"/>
        <v>Reprovado</v>
      </c>
    </row>
    <row r="52" spans="1:12">
      <c r="A52" t="s">
        <v>51</v>
      </c>
      <c r="B52">
        <v>3.5</v>
      </c>
      <c r="C52">
        <v>3.5</v>
      </c>
      <c r="D52">
        <v>10</v>
      </c>
      <c r="E52" s="2">
        <f t="shared" si="0"/>
        <v>5.666666666666667</v>
      </c>
      <c r="F52">
        <v>3</v>
      </c>
      <c r="G52" s="10">
        <v>4.5</v>
      </c>
      <c r="H52">
        <f t="shared" si="1"/>
        <v>7.5</v>
      </c>
      <c r="I52">
        <v>8</v>
      </c>
      <c r="J52" s="2">
        <f t="shared" si="3"/>
        <v>6.3833333333333337</v>
      </c>
      <c r="K52">
        <v>6</v>
      </c>
      <c r="L52" t="str">
        <f t="shared" si="2"/>
        <v>Aprovado</v>
      </c>
    </row>
    <row r="53" spans="1:12">
      <c r="A53" s="11" t="s">
        <v>52</v>
      </c>
      <c r="B53" s="11">
        <v>2.5</v>
      </c>
      <c r="C53" s="11">
        <v>0</v>
      </c>
      <c r="D53" s="11">
        <v>0</v>
      </c>
      <c r="E53" s="12">
        <f t="shared" si="0"/>
        <v>0.83333333333333337</v>
      </c>
      <c r="F53" s="11">
        <v>0</v>
      </c>
      <c r="G53" s="14">
        <v>0</v>
      </c>
      <c r="H53" s="11">
        <f t="shared" si="1"/>
        <v>0</v>
      </c>
      <c r="I53" s="11"/>
      <c r="J53" s="12">
        <f t="shared" si="3"/>
        <v>0.54166666666666674</v>
      </c>
      <c r="K53" s="11">
        <v>0.5</v>
      </c>
      <c r="L53" s="11" t="str">
        <f t="shared" si="2"/>
        <v>Reprovado</v>
      </c>
    </row>
    <row r="54" spans="1:12">
      <c r="A54" t="s">
        <v>53</v>
      </c>
      <c r="B54">
        <v>0</v>
      </c>
      <c r="C54">
        <v>0</v>
      </c>
      <c r="D54">
        <v>0</v>
      </c>
      <c r="E54" s="2">
        <f t="shared" si="0"/>
        <v>0</v>
      </c>
      <c r="F54">
        <v>0</v>
      </c>
      <c r="G54" s="10">
        <v>0</v>
      </c>
      <c r="H54">
        <f t="shared" si="1"/>
        <v>0</v>
      </c>
      <c r="J54" s="2">
        <f t="shared" si="3"/>
        <v>0</v>
      </c>
      <c r="K54">
        <v>0</v>
      </c>
      <c r="L54" t="str">
        <f t="shared" si="2"/>
        <v>Reprovado</v>
      </c>
    </row>
  </sheetData>
  <autoFilter ref="A1:L1"/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K55"/>
  <sheetViews>
    <sheetView workbookViewId="0">
      <pane ySplit="1" topLeftCell="A2" activePane="bottomLeft" state="frozen"/>
      <selection pane="bottomLeft" activeCell="D7" sqref="D7"/>
    </sheetView>
  </sheetViews>
  <sheetFormatPr defaultRowHeight="15"/>
  <cols>
    <col min="1" max="1" width="18.28515625" bestFit="1" customWidth="1"/>
    <col min="2" max="2" width="14.140625" customWidth="1"/>
    <col min="3" max="3" width="13.28515625" customWidth="1"/>
    <col min="4" max="4" width="14.85546875" customWidth="1"/>
    <col min="5" max="5" width="12.5703125" customWidth="1"/>
    <col min="6" max="6" width="14.28515625" customWidth="1"/>
    <col min="7" max="7" width="12.7109375" customWidth="1"/>
  </cols>
  <sheetData>
    <row r="1" spans="1:9" ht="59.25" customHeight="1">
      <c r="A1" s="4" t="s">
        <v>65</v>
      </c>
      <c r="B1" s="5" t="s">
        <v>66</v>
      </c>
      <c r="C1" s="5" t="s">
        <v>67</v>
      </c>
      <c r="D1" s="5" t="s">
        <v>68</v>
      </c>
      <c r="E1" s="5" t="s">
        <v>69</v>
      </c>
      <c r="F1" s="5" t="s">
        <v>70</v>
      </c>
      <c r="G1" s="5" t="s">
        <v>71</v>
      </c>
      <c r="H1" s="6" t="s">
        <v>72</v>
      </c>
    </row>
    <row r="2" spans="1:9">
      <c r="A2" s="7" t="s">
        <v>0</v>
      </c>
      <c r="B2" s="8" t="s">
        <v>73</v>
      </c>
      <c r="C2" s="8" t="s">
        <v>74</v>
      </c>
      <c r="D2" s="8" t="s">
        <v>74</v>
      </c>
      <c r="E2" s="8" t="s">
        <v>73</v>
      </c>
      <c r="F2" s="8" t="s">
        <v>73</v>
      </c>
      <c r="G2" s="8" t="s">
        <v>73</v>
      </c>
      <c r="H2" s="8">
        <v>7</v>
      </c>
    </row>
    <row r="3" spans="1:9">
      <c r="A3" s="3" t="s">
        <v>1</v>
      </c>
      <c r="B3" s="3">
        <v>1</v>
      </c>
      <c r="C3" s="3">
        <v>1.5</v>
      </c>
      <c r="D3" s="3">
        <v>1.5</v>
      </c>
      <c r="E3" s="3">
        <v>1</v>
      </c>
      <c r="F3" s="3">
        <v>1</v>
      </c>
      <c r="G3" s="3">
        <v>1</v>
      </c>
      <c r="H3" s="3">
        <f>SUM(B3:G3)</f>
        <v>7</v>
      </c>
      <c r="I3" s="9">
        <v>7</v>
      </c>
    </row>
    <row r="4" spans="1:9">
      <c r="A4" s="3" t="s">
        <v>2</v>
      </c>
      <c r="B4" s="3">
        <v>0</v>
      </c>
      <c r="C4" s="3">
        <v>0</v>
      </c>
      <c r="D4" s="3">
        <v>1</v>
      </c>
      <c r="E4" s="3">
        <v>0.5</v>
      </c>
      <c r="F4" s="3">
        <v>0.5</v>
      </c>
      <c r="G4" s="3">
        <v>0.5</v>
      </c>
      <c r="H4" s="3">
        <f t="shared" ref="H4:H55" si="0">SUM(B4:G4)</f>
        <v>2.5</v>
      </c>
      <c r="I4" s="9">
        <v>2.5</v>
      </c>
    </row>
    <row r="5" spans="1:9">
      <c r="A5" s="3" t="s">
        <v>3</v>
      </c>
      <c r="B5" s="3">
        <v>0</v>
      </c>
      <c r="C5" s="3">
        <v>0</v>
      </c>
      <c r="D5" s="3">
        <v>0</v>
      </c>
      <c r="E5" s="3">
        <v>0</v>
      </c>
      <c r="F5" s="3">
        <v>0</v>
      </c>
      <c r="G5" s="3">
        <v>0</v>
      </c>
      <c r="H5" s="3">
        <f t="shared" si="0"/>
        <v>0</v>
      </c>
      <c r="I5" s="9">
        <v>0</v>
      </c>
    </row>
    <row r="6" spans="1:9">
      <c r="A6" s="3" t="s">
        <v>4</v>
      </c>
      <c r="B6" s="3">
        <v>1</v>
      </c>
      <c r="C6" s="3">
        <v>1</v>
      </c>
      <c r="D6" s="3">
        <v>1</v>
      </c>
      <c r="E6" s="3">
        <v>1</v>
      </c>
      <c r="F6" s="3">
        <v>0.8</v>
      </c>
      <c r="G6" s="3">
        <v>1</v>
      </c>
      <c r="H6" s="3">
        <f t="shared" si="0"/>
        <v>5.8</v>
      </c>
      <c r="I6" s="10">
        <v>5.8</v>
      </c>
    </row>
    <row r="7" spans="1:9">
      <c r="A7" s="3" t="s">
        <v>5</v>
      </c>
      <c r="B7" s="3">
        <v>1</v>
      </c>
      <c r="C7" s="3">
        <v>0</v>
      </c>
      <c r="D7" s="3">
        <v>0</v>
      </c>
      <c r="E7" s="3">
        <v>1</v>
      </c>
      <c r="F7" s="3">
        <v>0.8</v>
      </c>
      <c r="G7" s="3">
        <v>1</v>
      </c>
      <c r="H7" s="3">
        <f t="shared" si="0"/>
        <v>3.8</v>
      </c>
      <c r="I7" s="10">
        <v>3.8</v>
      </c>
    </row>
    <row r="8" spans="1:9">
      <c r="A8" s="3" t="s">
        <v>6</v>
      </c>
      <c r="B8" s="3">
        <v>0</v>
      </c>
      <c r="C8" s="3">
        <v>0</v>
      </c>
      <c r="D8" s="3">
        <v>0</v>
      </c>
      <c r="E8" s="3">
        <v>0</v>
      </c>
      <c r="F8" s="3">
        <v>0</v>
      </c>
      <c r="G8" s="3">
        <v>0</v>
      </c>
      <c r="H8" s="3">
        <f t="shared" si="0"/>
        <v>0</v>
      </c>
      <c r="I8" s="10">
        <v>0</v>
      </c>
    </row>
    <row r="9" spans="1:9">
      <c r="A9" s="3" t="s">
        <v>7</v>
      </c>
      <c r="B9" s="3">
        <v>0.5</v>
      </c>
      <c r="C9" s="3">
        <v>0</v>
      </c>
      <c r="D9" s="3">
        <v>0</v>
      </c>
      <c r="E9" s="3">
        <v>1</v>
      </c>
      <c r="F9" s="3">
        <v>0.5</v>
      </c>
      <c r="G9" s="3">
        <v>0.5</v>
      </c>
      <c r="H9" s="3">
        <f t="shared" si="0"/>
        <v>2.5</v>
      </c>
      <c r="I9" s="10">
        <v>2.5</v>
      </c>
    </row>
    <row r="10" spans="1:9">
      <c r="A10" s="3" t="s">
        <v>8</v>
      </c>
      <c r="B10" s="3">
        <v>1</v>
      </c>
      <c r="C10" s="3">
        <v>1</v>
      </c>
      <c r="D10" s="3">
        <v>0.5</v>
      </c>
      <c r="E10" s="3">
        <v>1</v>
      </c>
      <c r="F10" s="3">
        <v>0.8</v>
      </c>
      <c r="G10" s="3">
        <v>0.8</v>
      </c>
      <c r="H10" s="3">
        <f t="shared" si="0"/>
        <v>5.0999999999999996</v>
      </c>
      <c r="I10" s="10">
        <v>5.0999999999999996</v>
      </c>
    </row>
    <row r="11" spans="1:9">
      <c r="A11" s="3" t="s">
        <v>9</v>
      </c>
      <c r="B11" s="3">
        <v>1</v>
      </c>
      <c r="C11" s="3">
        <v>1.5</v>
      </c>
      <c r="D11" s="3">
        <v>0</v>
      </c>
      <c r="E11" s="3">
        <v>1</v>
      </c>
      <c r="F11" s="3">
        <v>1</v>
      </c>
      <c r="G11" s="3">
        <v>1</v>
      </c>
      <c r="H11" s="3">
        <f t="shared" si="0"/>
        <v>5.5</v>
      </c>
      <c r="I11" s="10">
        <v>5.5</v>
      </c>
    </row>
    <row r="12" spans="1:9">
      <c r="A12" s="3" t="s">
        <v>10</v>
      </c>
      <c r="B12" s="3">
        <v>0</v>
      </c>
      <c r="C12" s="3">
        <v>0</v>
      </c>
      <c r="D12" s="3">
        <v>0</v>
      </c>
      <c r="E12" s="3">
        <v>0</v>
      </c>
      <c r="F12" s="3">
        <v>0</v>
      </c>
      <c r="G12" s="3">
        <v>0</v>
      </c>
      <c r="H12" s="3">
        <f t="shared" si="0"/>
        <v>0</v>
      </c>
      <c r="I12" s="10">
        <v>0</v>
      </c>
    </row>
    <row r="13" spans="1:9">
      <c r="A13" s="3" t="s">
        <v>11</v>
      </c>
      <c r="B13" s="3">
        <v>0</v>
      </c>
      <c r="C13" s="3">
        <v>0</v>
      </c>
      <c r="D13" s="3">
        <v>0</v>
      </c>
      <c r="E13" s="3">
        <v>0</v>
      </c>
      <c r="F13" s="3">
        <v>0</v>
      </c>
      <c r="G13" s="3">
        <v>0</v>
      </c>
      <c r="H13" s="3">
        <f t="shared" si="0"/>
        <v>0</v>
      </c>
      <c r="I13" s="10">
        <v>0</v>
      </c>
    </row>
    <row r="14" spans="1:9">
      <c r="A14" s="3" t="s">
        <v>12</v>
      </c>
      <c r="B14" s="3">
        <v>1</v>
      </c>
      <c r="C14" s="3">
        <v>0.5</v>
      </c>
      <c r="D14" s="3">
        <v>0</v>
      </c>
      <c r="E14" s="3">
        <v>1</v>
      </c>
      <c r="F14" s="3">
        <v>1</v>
      </c>
      <c r="G14" s="3">
        <v>1</v>
      </c>
      <c r="H14" s="3">
        <f t="shared" si="0"/>
        <v>4.5</v>
      </c>
      <c r="I14" s="10">
        <v>4.5</v>
      </c>
    </row>
    <row r="15" spans="1:9">
      <c r="A15" s="3" t="s">
        <v>13</v>
      </c>
      <c r="B15" s="3">
        <v>1</v>
      </c>
      <c r="C15" s="3">
        <v>1.3</v>
      </c>
      <c r="D15" s="3">
        <v>0</v>
      </c>
      <c r="E15" s="3">
        <v>1</v>
      </c>
      <c r="F15" s="3">
        <v>1</v>
      </c>
      <c r="G15" s="3">
        <v>1</v>
      </c>
      <c r="H15" s="3">
        <f t="shared" si="0"/>
        <v>5.3</v>
      </c>
      <c r="I15" s="10">
        <v>5.3</v>
      </c>
    </row>
    <row r="16" spans="1:9">
      <c r="A16" s="3" t="s">
        <v>14</v>
      </c>
      <c r="B16" s="3">
        <v>0</v>
      </c>
      <c r="C16" s="3">
        <v>0</v>
      </c>
      <c r="D16" s="3">
        <v>0</v>
      </c>
      <c r="E16" s="3">
        <v>0</v>
      </c>
      <c r="F16" s="3">
        <v>0</v>
      </c>
      <c r="G16" s="3">
        <v>0</v>
      </c>
      <c r="H16" s="3">
        <f t="shared" si="0"/>
        <v>0</v>
      </c>
      <c r="I16" s="10">
        <v>0</v>
      </c>
    </row>
    <row r="17" spans="1:9">
      <c r="A17" s="3" t="s">
        <v>15</v>
      </c>
      <c r="B17" s="3">
        <v>0</v>
      </c>
      <c r="C17" s="3">
        <v>0</v>
      </c>
      <c r="D17" s="3">
        <v>0</v>
      </c>
      <c r="E17" s="3">
        <v>0</v>
      </c>
      <c r="F17" s="3">
        <v>0</v>
      </c>
      <c r="G17" s="3">
        <v>0</v>
      </c>
      <c r="H17" s="3">
        <f t="shared" si="0"/>
        <v>0</v>
      </c>
      <c r="I17" s="10">
        <v>0</v>
      </c>
    </row>
    <row r="18" spans="1:9">
      <c r="A18" s="3" t="s">
        <v>16</v>
      </c>
      <c r="B18" s="3">
        <v>0</v>
      </c>
      <c r="C18" s="3">
        <v>0</v>
      </c>
      <c r="D18" s="3">
        <v>0</v>
      </c>
      <c r="E18" s="3">
        <v>0</v>
      </c>
      <c r="F18" s="3">
        <v>0</v>
      </c>
      <c r="G18" s="3">
        <v>0</v>
      </c>
      <c r="H18" s="3">
        <f t="shared" si="0"/>
        <v>0</v>
      </c>
      <c r="I18" s="10">
        <v>0</v>
      </c>
    </row>
    <row r="19" spans="1:9">
      <c r="A19" s="3" t="s">
        <v>17</v>
      </c>
      <c r="B19" s="3">
        <v>1</v>
      </c>
      <c r="C19" s="3">
        <v>1.3</v>
      </c>
      <c r="D19" s="3">
        <v>0</v>
      </c>
      <c r="E19" s="3">
        <v>1</v>
      </c>
      <c r="F19" s="3">
        <v>0.8</v>
      </c>
      <c r="G19" s="3">
        <v>1</v>
      </c>
      <c r="H19" s="3">
        <f t="shared" si="0"/>
        <v>5.0999999999999996</v>
      </c>
      <c r="I19" s="10">
        <v>5.0999999999999996</v>
      </c>
    </row>
    <row r="20" spans="1:9">
      <c r="A20" s="3" t="s">
        <v>18</v>
      </c>
      <c r="B20" s="3">
        <v>0</v>
      </c>
      <c r="C20" s="3">
        <v>0</v>
      </c>
      <c r="D20" s="3">
        <v>0</v>
      </c>
      <c r="E20" s="3">
        <v>0</v>
      </c>
      <c r="F20" s="3">
        <v>0</v>
      </c>
      <c r="G20" s="3">
        <v>0</v>
      </c>
      <c r="H20" s="3">
        <f t="shared" si="0"/>
        <v>0</v>
      </c>
      <c r="I20" s="10">
        <v>0</v>
      </c>
    </row>
    <row r="21" spans="1:9">
      <c r="A21" s="3" t="s">
        <v>19</v>
      </c>
      <c r="B21" s="3">
        <v>1</v>
      </c>
      <c r="C21" s="3">
        <v>1</v>
      </c>
      <c r="D21" s="3">
        <v>0</v>
      </c>
      <c r="E21" s="3">
        <v>1</v>
      </c>
      <c r="F21" s="3">
        <v>0.7</v>
      </c>
      <c r="G21" s="3">
        <v>1</v>
      </c>
      <c r="H21" s="3">
        <f t="shared" si="0"/>
        <v>4.7</v>
      </c>
      <c r="I21" s="10">
        <v>4.7</v>
      </c>
    </row>
    <row r="22" spans="1:9">
      <c r="A22" s="3" t="s">
        <v>20</v>
      </c>
      <c r="B22" s="3">
        <v>1</v>
      </c>
      <c r="C22" s="3">
        <v>1</v>
      </c>
      <c r="D22" s="3">
        <v>0</v>
      </c>
      <c r="E22" s="3">
        <v>1</v>
      </c>
      <c r="F22" s="3">
        <v>0.8</v>
      </c>
      <c r="G22" s="3">
        <v>1</v>
      </c>
      <c r="H22" s="3">
        <f t="shared" si="0"/>
        <v>4.8</v>
      </c>
      <c r="I22" s="10">
        <v>4.8</v>
      </c>
    </row>
    <row r="23" spans="1:9">
      <c r="A23" s="3" t="s">
        <v>21</v>
      </c>
      <c r="B23" s="3">
        <v>0</v>
      </c>
      <c r="C23" s="3">
        <v>0</v>
      </c>
      <c r="D23" s="3">
        <v>0</v>
      </c>
      <c r="E23" s="3">
        <v>0</v>
      </c>
      <c r="F23" s="3">
        <v>0</v>
      </c>
      <c r="G23" s="3">
        <v>0</v>
      </c>
      <c r="H23" s="3">
        <f t="shared" si="0"/>
        <v>0</v>
      </c>
      <c r="I23" s="10">
        <v>0</v>
      </c>
    </row>
    <row r="24" spans="1:9">
      <c r="A24" s="3" t="s">
        <v>22</v>
      </c>
      <c r="B24" s="3">
        <v>1</v>
      </c>
      <c r="C24" s="3">
        <v>1</v>
      </c>
      <c r="D24" s="3">
        <v>0</v>
      </c>
      <c r="E24" s="3">
        <v>1</v>
      </c>
      <c r="F24" s="3">
        <v>0.8</v>
      </c>
      <c r="G24" s="3">
        <v>1</v>
      </c>
      <c r="H24" s="3">
        <f t="shared" si="0"/>
        <v>4.8</v>
      </c>
      <c r="I24" s="10">
        <v>4.8</v>
      </c>
    </row>
    <row r="25" spans="1:9">
      <c r="A25" s="3" t="s">
        <v>23</v>
      </c>
      <c r="B25" s="3">
        <v>0</v>
      </c>
      <c r="C25" s="3">
        <v>0</v>
      </c>
      <c r="D25" s="3">
        <v>0</v>
      </c>
      <c r="E25" s="3">
        <v>0</v>
      </c>
      <c r="F25" s="3">
        <v>0</v>
      </c>
      <c r="G25" s="3">
        <v>0</v>
      </c>
      <c r="H25" s="3">
        <f t="shared" si="0"/>
        <v>0</v>
      </c>
      <c r="I25" s="10">
        <v>0</v>
      </c>
    </row>
    <row r="26" spans="1:9">
      <c r="A26" s="3" t="s">
        <v>24</v>
      </c>
      <c r="B26" s="3">
        <v>0</v>
      </c>
      <c r="C26" s="3">
        <v>0</v>
      </c>
      <c r="D26" s="3">
        <v>0</v>
      </c>
      <c r="E26" s="3">
        <v>0</v>
      </c>
      <c r="F26" s="3">
        <v>0</v>
      </c>
      <c r="G26" s="3">
        <v>0</v>
      </c>
      <c r="H26" s="3">
        <f t="shared" si="0"/>
        <v>0</v>
      </c>
      <c r="I26" s="10">
        <v>0</v>
      </c>
    </row>
    <row r="27" spans="1:9">
      <c r="A27" s="3" t="s">
        <v>25</v>
      </c>
      <c r="B27" s="3">
        <v>1</v>
      </c>
      <c r="C27" s="3">
        <v>0.5</v>
      </c>
      <c r="D27" s="3">
        <v>0.5</v>
      </c>
      <c r="E27" s="3">
        <v>1</v>
      </c>
      <c r="F27" s="3">
        <v>0.8</v>
      </c>
      <c r="G27" s="3">
        <v>1</v>
      </c>
      <c r="H27" s="3">
        <f t="shared" si="0"/>
        <v>4.8</v>
      </c>
      <c r="I27" s="10">
        <v>4.8</v>
      </c>
    </row>
    <row r="28" spans="1:9">
      <c r="A28" s="3" t="s">
        <v>26</v>
      </c>
      <c r="B28" s="3">
        <v>0</v>
      </c>
      <c r="C28" s="3">
        <v>0</v>
      </c>
      <c r="D28" s="3">
        <v>0</v>
      </c>
      <c r="E28" s="3">
        <v>0</v>
      </c>
      <c r="F28" s="3">
        <v>0</v>
      </c>
      <c r="G28" s="3">
        <v>0</v>
      </c>
      <c r="H28" s="3">
        <f t="shared" si="0"/>
        <v>0</v>
      </c>
      <c r="I28" s="10">
        <v>0</v>
      </c>
    </row>
    <row r="29" spans="1:9">
      <c r="A29" s="3" t="s">
        <v>27</v>
      </c>
      <c r="B29" s="3">
        <v>0.5</v>
      </c>
      <c r="C29" s="3">
        <v>0</v>
      </c>
      <c r="D29" s="3">
        <v>0.5</v>
      </c>
      <c r="E29" s="3">
        <v>0.5</v>
      </c>
      <c r="F29" s="3">
        <v>0.8</v>
      </c>
      <c r="G29" s="3">
        <v>0.5</v>
      </c>
      <c r="H29" s="3">
        <f t="shared" si="0"/>
        <v>2.8</v>
      </c>
      <c r="I29" s="10">
        <v>2.8</v>
      </c>
    </row>
    <row r="30" spans="1:9">
      <c r="A30" s="3" t="s">
        <v>28</v>
      </c>
      <c r="B30" s="3">
        <v>0</v>
      </c>
      <c r="C30" s="3">
        <v>0</v>
      </c>
      <c r="D30" s="3">
        <v>0</v>
      </c>
      <c r="E30" s="3">
        <v>0</v>
      </c>
      <c r="F30" s="3">
        <v>0</v>
      </c>
      <c r="G30" s="3">
        <v>0</v>
      </c>
      <c r="H30" s="3">
        <f t="shared" si="0"/>
        <v>0</v>
      </c>
      <c r="I30" s="10">
        <v>0</v>
      </c>
    </row>
    <row r="31" spans="1:9">
      <c r="A31" s="3" t="s">
        <v>29</v>
      </c>
      <c r="B31" s="3">
        <v>0</v>
      </c>
      <c r="C31" s="3">
        <v>0</v>
      </c>
      <c r="D31" s="3">
        <v>0</v>
      </c>
      <c r="E31" s="3">
        <v>0</v>
      </c>
      <c r="F31" s="3">
        <v>0</v>
      </c>
      <c r="G31" s="3">
        <v>0</v>
      </c>
      <c r="H31" s="3">
        <f t="shared" si="0"/>
        <v>0</v>
      </c>
      <c r="I31" s="10">
        <v>0</v>
      </c>
    </row>
    <row r="32" spans="1:9">
      <c r="A32" s="3" t="s">
        <v>30</v>
      </c>
      <c r="B32" s="3">
        <v>1</v>
      </c>
      <c r="C32" s="3">
        <v>1</v>
      </c>
      <c r="D32" s="3">
        <v>1.5</v>
      </c>
      <c r="E32" s="3">
        <v>0.5</v>
      </c>
      <c r="F32" s="3">
        <v>0.8</v>
      </c>
      <c r="G32" s="3">
        <v>1</v>
      </c>
      <c r="H32" s="3">
        <f t="shared" si="0"/>
        <v>5.8</v>
      </c>
      <c r="I32" s="10">
        <v>5.8</v>
      </c>
    </row>
    <row r="33" spans="1:11">
      <c r="A33" s="3" t="s">
        <v>31</v>
      </c>
      <c r="B33" s="3">
        <v>1</v>
      </c>
      <c r="C33" s="3">
        <v>1.5</v>
      </c>
      <c r="D33" s="3">
        <v>0</v>
      </c>
      <c r="E33" s="3">
        <v>1</v>
      </c>
      <c r="F33" s="3">
        <v>0.5</v>
      </c>
      <c r="G33" s="3">
        <v>1</v>
      </c>
      <c r="H33" s="3">
        <f t="shared" si="0"/>
        <v>5</v>
      </c>
      <c r="I33" s="10">
        <v>5</v>
      </c>
    </row>
    <row r="34" spans="1:11">
      <c r="A34" s="3" t="s">
        <v>32</v>
      </c>
      <c r="B34" s="3">
        <v>1</v>
      </c>
      <c r="C34" s="3">
        <v>1.5</v>
      </c>
      <c r="D34" s="3">
        <v>1.5</v>
      </c>
      <c r="E34" s="3">
        <v>1</v>
      </c>
      <c r="F34" s="3">
        <v>1</v>
      </c>
      <c r="G34" s="3">
        <v>0.8</v>
      </c>
      <c r="H34" s="3">
        <f t="shared" si="0"/>
        <v>6.8</v>
      </c>
      <c r="I34" s="10">
        <v>6.8</v>
      </c>
    </row>
    <row r="35" spans="1:11">
      <c r="A35" s="3" t="s">
        <v>33</v>
      </c>
      <c r="B35" s="3">
        <v>1</v>
      </c>
      <c r="C35" s="3">
        <v>1.5</v>
      </c>
      <c r="D35" s="3">
        <v>0.5</v>
      </c>
      <c r="E35" s="3">
        <v>0.5</v>
      </c>
      <c r="F35" s="3">
        <v>1</v>
      </c>
      <c r="G35" s="3">
        <v>1</v>
      </c>
      <c r="H35" s="3">
        <f t="shared" si="0"/>
        <v>5.5</v>
      </c>
      <c r="I35" s="10">
        <v>5.5</v>
      </c>
    </row>
    <row r="36" spans="1:11">
      <c r="A36" s="3" t="s">
        <v>34</v>
      </c>
      <c r="B36" s="3">
        <v>1</v>
      </c>
      <c r="C36" s="3">
        <v>1</v>
      </c>
      <c r="D36" s="3">
        <v>0</v>
      </c>
      <c r="E36" s="3">
        <v>1</v>
      </c>
      <c r="F36" s="3">
        <v>1</v>
      </c>
      <c r="G36" s="3">
        <v>1</v>
      </c>
      <c r="H36" s="3">
        <f t="shared" si="0"/>
        <v>5</v>
      </c>
      <c r="I36" s="9">
        <v>7.14</v>
      </c>
      <c r="J36" t="s">
        <v>75</v>
      </c>
      <c r="K36">
        <f>50/7</f>
        <v>7.1428571428571432</v>
      </c>
    </row>
    <row r="37" spans="1:11">
      <c r="A37" s="3" t="s">
        <v>35</v>
      </c>
      <c r="B37" s="3">
        <v>1</v>
      </c>
      <c r="C37" s="3">
        <v>1</v>
      </c>
      <c r="D37" s="3">
        <v>0.5</v>
      </c>
      <c r="E37" s="3">
        <v>1</v>
      </c>
      <c r="F37" s="3">
        <v>1</v>
      </c>
      <c r="G37" s="3">
        <v>1</v>
      </c>
      <c r="H37" s="3">
        <f t="shared" si="0"/>
        <v>5.5</v>
      </c>
      <c r="I37" s="10">
        <v>5.5</v>
      </c>
    </row>
    <row r="38" spans="1:11">
      <c r="A38" s="3" t="s">
        <v>36</v>
      </c>
      <c r="B38" s="3">
        <v>1</v>
      </c>
      <c r="C38" s="3">
        <v>1</v>
      </c>
      <c r="D38" s="3">
        <v>0</v>
      </c>
      <c r="E38" s="3">
        <v>1</v>
      </c>
      <c r="F38" s="3">
        <v>0.8</v>
      </c>
      <c r="G38" s="3">
        <v>1</v>
      </c>
      <c r="H38" s="3">
        <f t="shared" si="0"/>
        <v>4.8</v>
      </c>
      <c r="I38" s="10">
        <v>4.8</v>
      </c>
    </row>
    <row r="39" spans="1:11">
      <c r="A39" s="3" t="s">
        <v>37</v>
      </c>
      <c r="B39" s="3">
        <v>1</v>
      </c>
      <c r="C39" s="3">
        <v>1</v>
      </c>
      <c r="D39" s="3">
        <v>0</v>
      </c>
      <c r="E39" s="3">
        <v>0.5</v>
      </c>
      <c r="F39" s="3">
        <v>1</v>
      </c>
      <c r="G39" s="3">
        <v>1</v>
      </c>
      <c r="H39" s="3">
        <f t="shared" si="0"/>
        <v>4.5</v>
      </c>
      <c r="I39" s="9">
        <v>6.42</v>
      </c>
      <c r="J39" t="s">
        <v>75</v>
      </c>
      <c r="K39">
        <f>45/7</f>
        <v>6.4285714285714288</v>
      </c>
    </row>
    <row r="40" spans="1:11">
      <c r="A40" s="3" t="s">
        <v>38</v>
      </c>
      <c r="B40" s="3">
        <v>0</v>
      </c>
      <c r="C40" s="3">
        <v>0</v>
      </c>
      <c r="D40" s="3">
        <v>0</v>
      </c>
      <c r="E40" s="3">
        <v>0</v>
      </c>
      <c r="F40" s="3">
        <v>0</v>
      </c>
      <c r="G40" s="3">
        <v>0</v>
      </c>
      <c r="H40" s="3">
        <v>0</v>
      </c>
      <c r="I40" s="10">
        <v>0</v>
      </c>
    </row>
    <row r="41" spans="1:11">
      <c r="A41" s="3" t="s">
        <v>39</v>
      </c>
      <c r="B41" s="3">
        <v>1</v>
      </c>
      <c r="C41" s="3">
        <v>1</v>
      </c>
      <c r="D41" s="3">
        <v>0.5</v>
      </c>
      <c r="E41" s="3">
        <v>1</v>
      </c>
      <c r="F41" s="3">
        <v>0.8</v>
      </c>
      <c r="G41" s="3">
        <v>1</v>
      </c>
      <c r="H41" s="3">
        <f t="shared" si="0"/>
        <v>5.3</v>
      </c>
      <c r="I41" s="10">
        <v>5.3</v>
      </c>
    </row>
    <row r="42" spans="1:11">
      <c r="A42" s="3" t="s">
        <v>40</v>
      </c>
      <c r="B42" s="3">
        <v>0</v>
      </c>
      <c r="C42" s="3">
        <v>0</v>
      </c>
      <c r="D42" s="3">
        <v>0</v>
      </c>
      <c r="E42" s="3">
        <v>0</v>
      </c>
      <c r="F42" s="3">
        <v>0</v>
      </c>
      <c r="G42" s="3">
        <v>0</v>
      </c>
      <c r="H42" s="3">
        <f t="shared" si="0"/>
        <v>0</v>
      </c>
      <c r="I42" s="10">
        <v>0</v>
      </c>
    </row>
    <row r="43" spans="1:11">
      <c r="A43" s="3" t="s">
        <v>41</v>
      </c>
      <c r="B43" s="3">
        <v>0</v>
      </c>
      <c r="C43" s="3">
        <v>0</v>
      </c>
      <c r="D43" s="3">
        <v>0</v>
      </c>
      <c r="E43" s="3">
        <v>0</v>
      </c>
      <c r="F43" s="3">
        <v>0</v>
      </c>
      <c r="G43" s="3">
        <v>0</v>
      </c>
      <c r="H43" s="3">
        <f t="shared" si="0"/>
        <v>0</v>
      </c>
      <c r="I43" s="10">
        <v>0</v>
      </c>
    </row>
    <row r="44" spans="1:11">
      <c r="A44" s="3" t="s">
        <v>42</v>
      </c>
      <c r="B44" s="3">
        <v>1</v>
      </c>
      <c r="C44" s="3">
        <v>0.5</v>
      </c>
      <c r="D44" s="3">
        <v>0.5</v>
      </c>
      <c r="E44" s="3">
        <v>0.5</v>
      </c>
      <c r="F44" s="3">
        <v>1</v>
      </c>
      <c r="G44" s="3">
        <v>1</v>
      </c>
      <c r="H44" s="3">
        <f t="shared" si="0"/>
        <v>4.5</v>
      </c>
      <c r="I44" s="10">
        <v>4.5</v>
      </c>
    </row>
    <row r="45" spans="1:11">
      <c r="A45" s="3" t="s">
        <v>43</v>
      </c>
      <c r="B45" s="3">
        <v>1</v>
      </c>
      <c r="C45" s="3">
        <v>1.5</v>
      </c>
      <c r="D45" s="3">
        <v>0</v>
      </c>
      <c r="E45" s="3">
        <v>1</v>
      </c>
      <c r="F45" s="3">
        <v>0.5</v>
      </c>
      <c r="G45" s="3">
        <v>0.5</v>
      </c>
      <c r="H45" s="3">
        <f t="shared" si="0"/>
        <v>4.5</v>
      </c>
      <c r="I45" s="10">
        <v>4.5</v>
      </c>
    </row>
    <row r="46" spans="1:11">
      <c r="A46" s="3" t="s">
        <v>44</v>
      </c>
      <c r="B46" s="3">
        <v>1</v>
      </c>
      <c r="C46" s="3">
        <v>1.5</v>
      </c>
      <c r="D46" s="3">
        <v>1.5</v>
      </c>
      <c r="E46" s="3">
        <v>1</v>
      </c>
      <c r="F46" s="3">
        <v>1</v>
      </c>
      <c r="G46" s="3">
        <v>1</v>
      </c>
      <c r="H46" s="3">
        <f t="shared" si="0"/>
        <v>7</v>
      </c>
      <c r="I46" s="10">
        <v>7</v>
      </c>
    </row>
    <row r="47" spans="1:11">
      <c r="A47" s="3" t="s">
        <v>45</v>
      </c>
      <c r="B47" s="3">
        <v>0.5</v>
      </c>
      <c r="C47" s="3">
        <v>1</v>
      </c>
      <c r="D47" s="3">
        <v>1.5</v>
      </c>
      <c r="E47" s="3">
        <v>0.8</v>
      </c>
      <c r="F47" s="3">
        <v>0.8</v>
      </c>
      <c r="G47" s="3">
        <v>1</v>
      </c>
      <c r="H47" s="3">
        <f t="shared" si="0"/>
        <v>5.6</v>
      </c>
      <c r="I47" s="10">
        <v>5.6</v>
      </c>
    </row>
    <row r="48" spans="1:11">
      <c r="A48" s="3" t="s">
        <v>46</v>
      </c>
      <c r="B48" s="3">
        <v>1</v>
      </c>
      <c r="C48" s="3">
        <v>0.5</v>
      </c>
      <c r="D48" s="3">
        <v>0</v>
      </c>
      <c r="E48" s="3">
        <v>0.5</v>
      </c>
      <c r="F48" s="3">
        <v>0.8</v>
      </c>
      <c r="G48" s="3">
        <v>0.5</v>
      </c>
      <c r="H48" s="3">
        <f t="shared" si="0"/>
        <v>3.3</v>
      </c>
      <c r="I48" s="10">
        <v>3.3</v>
      </c>
    </row>
    <row r="49" spans="1:9">
      <c r="A49" s="3" t="s">
        <v>47</v>
      </c>
      <c r="B49" s="3">
        <v>0</v>
      </c>
      <c r="C49" s="3">
        <v>0</v>
      </c>
      <c r="D49" s="3">
        <v>0</v>
      </c>
      <c r="E49" s="3">
        <v>0</v>
      </c>
      <c r="F49" s="3">
        <v>0</v>
      </c>
      <c r="G49" s="3">
        <v>0</v>
      </c>
      <c r="H49" s="3">
        <f t="shared" si="0"/>
        <v>0</v>
      </c>
      <c r="I49" s="10">
        <v>0</v>
      </c>
    </row>
    <row r="50" spans="1:9">
      <c r="A50" s="3" t="s">
        <v>48</v>
      </c>
      <c r="B50" s="3">
        <v>0</v>
      </c>
      <c r="C50" s="3">
        <v>0</v>
      </c>
      <c r="D50" s="3">
        <v>0</v>
      </c>
      <c r="E50" s="3">
        <v>0</v>
      </c>
      <c r="F50" s="3">
        <v>0</v>
      </c>
      <c r="G50" s="3">
        <v>0</v>
      </c>
      <c r="H50" s="3">
        <f t="shared" si="0"/>
        <v>0</v>
      </c>
      <c r="I50" s="10">
        <v>0</v>
      </c>
    </row>
    <row r="51" spans="1:9">
      <c r="A51" s="3" t="s">
        <v>49</v>
      </c>
      <c r="B51" s="3">
        <v>0</v>
      </c>
      <c r="C51" s="3">
        <v>0</v>
      </c>
      <c r="D51" s="3">
        <v>0</v>
      </c>
      <c r="E51" s="3">
        <v>0</v>
      </c>
      <c r="F51" s="3">
        <v>0</v>
      </c>
      <c r="G51" s="3">
        <v>0</v>
      </c>
      <c r="H51" s="3">
        <f t="shared" si="0"/>
        <v>0</v>
      </c>
      <c r="I51" s="10">
        <v>0</v>
      </c>
    </row>
    <row r="52" spans="1:9">
      <c r="A52" s="3" t="s">
        <v>50</v>
      </c>
      <c r="B52" s="3">
        <v>0</v>
      </c>
      <c r="C52" s="3">
        <v>0</v>
      </c>
      <c r="D52" s="3">
        <v>0</v>
      </c>
      <c r="E52" s="3">
        <v>0</v>
      </c>
      <c r="F52" s="3">
        <v>0</v>
      </c>
      <c r="G52" s="3">
        <v>0</v>
      </c>
      <c r="H52" s="3">
        <f t="shared" si="0"/>
        <v>0</v>
      </c>
      <c r="I52" s="10">
        <v>0</v>
      </c>
    </row>
    <row r="53" spans="1:9">
      <c r="A53" s="3" t="s">
        <v>51</v>
      </c>
      <c r="B53" s="3">
        <v>1</v>
      </c>
      <c r="C53" s="3">
        <v>1</v>
      </c>
      <c r="D53" s="3">
        <v>0.5</v>
      </c>
      <c r="E53" s="3">
        <v>0.8</v>
      </c>
      <c r="F53" s="3">
        <v>0.7</v>
      </c>
      <c r="G53" s="3">
        <v>0.5</v>
      </c>
      <c r="H53" s="3">
        <f t="shared" si="0"/>
        <v>4.5</v>
      </c>
      <c r="I53" s="10">
        <v>4.5</v>
      </c>
    </row>
    <row r="54" spans="1:9">
      <c r="A54" s="3" t="s">
        <v>52</v>
      </c>
      <c r="B54" s="3">
        <v>0</v>
      </c>
      <c r="C54" s="3">
        <v>0</v>
      </c>
      <c r="D54" s="3">
        <v>0</v>
      </c>
      <c r="E54" s="3">
        <v>0</v>
      </c>
      <c r="F54" s="3">
        <v>0</v>
      </c>
      <c r="G54" s="3">
        <v>0</v>
      </c>
      <c r="H54" s="3">
        <f t="shared" si="0"/>
        <v>0</v>
      </c>
      <c r="I54" s="10">
        <v>0</v>
      </c>
    </row>
    <row r="55" spans="1:9">
      <c r="A55" s="3" t="s">
        <v>53</v>
      </c>
      <c r="B55" s="3">
        <v>0</v>
      </c>
      <c r="C55" s="3">
        <v>0</v>
      </c>
      <c r="D55" s="3">
        <v>0</v>
      </c>
      <c r="E55" s="3">
        <v>0</v>
      </c>
      <c r="F55" s="3">
        <v>0</v>
      </c>
      <c r="G55" s="3">
        <v>0</v>
      </c>
      <c r="H55" s="3">
        <f t="shared" si="0"/>
        <v>0</v>
      </c>
      <c r="I55" s="10">
        <v>0</v>
      </c>
    </row>
  </sheetData>
  <pageMargins left="0.511811024" right="0.511811024" top="0.78740157499999996" bottom="0.78740157499999996" header="0.31496062000000002" footer="0.31496062000000002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XLS001_201321402177153446IES201</vt:lpstr>
      <vt:lpstr>Resenha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lilian</dc:creator>
  <cp:lastModifiedBy>lilian</cp:lastModifiedBy>
  <dcterms:created xsi:type="dcterms:W3CDTF">2013-11-28T11:26:31Z</dcterms:created>
  <dcterms:modified xsi:type="dcterms:W3CDTF">2013-12-13T21:20:30Z</dcterms:modified>
</cp:coreProperties>
</file>